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kgovus-my.sharepoint.us/personal/u222423_oshkoshglobal_com/Documents/Desktop/Custom Reports/"/>
    </mc:Choice>
  </mc:AlternateContent>
  <xr:revisionPtr revIDLastSave="0" documentId="8_{3D5AAD36-B425-4CD5-8975-953CD0B6AB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ons" sheetId="3" r:id="rId1"/>
    <sheet name="Oshkosh Packaging Contacts" sheetId="5" r:id="rId2"/>
    <sheet name="Templat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4" l="1"/>
  <c r="L14" i="4"/>
  <c r="B52" i="3"/>
  <c r="M37" i="3"/>
  <c r="L34" i="3"/>
  <c r="L31" i="3"/>
</calcChain>
</file>

<file path=xl/sharedStrings.xml><?xml version="1.0" encoding="utf-8"?>
<sst xmlns="http://schemas.openxmlformats.org/spreadsheetml/2006/main" count="272" uniqueCount="160">
  <si>
    <t>Wt. (lbs)</t>
  </si>
  <si>
    <t>Country:</t>
  </si>
  <si>
    <t>PACKAGING</t>
  </si>
  <si>
    <t>Description</t>
  </si>
  <si>
    <t>Ownership</t>
  </si>
  <si>
    <t>Tare Wt. (lbs)</t>
  </si>
  <si>
    <t>Shelf life</t>
  </si>
  <si>
    <t>Gross Wt. (lbs)</t>
  </si>
  <si>
    <t>Contact Name:</t>
  </si>
  <si>
    <t>Contact Info:</t>
  </si>
  <si>
    <t>Qty</t>
  </si>
  <si>
    <t>INTERIOR PACKAGING PHOTO</t>
  </si>
  <si>
    <t>EXTERIOR PACKAGING PHOTO</t>
  </si>
  <si>
    <t>Dimensions</t>
  </si>
  <si>
    <t>Length (in)</t>
  </si>
  <si>
    <t>Width (in)</t>
  </si>
  <si>
    <t>Height (in)</t>
  </si>
  <si>
    <t>PALLETIZATION</t>
  </si>
  <si>
    <t>Buyer</t>
  </si>
  <si>
    <t>COMMENTS</t>
  </si>
  <si>
    <t>LABEL PHOTO</t>
  </si>
  <si>
    <t>ADDITIONAL INFORMATION</t>
  </si>
  <si>
    <t>Total Wt. (lbs)</t>
  </si>
  <si>
    <t>Unit Wt. (lbs)</t>
  </si>
  <si>
    <t>Collapsed H. (in)</t>
  </si>
  <si>
    <t>Design Engineer</t>
  </si>
  <si>
    <t xml:space="preserve">Packaging Specification Sheet </t>
  </si>
  <si>
    <t>ITEM No.</t>
  </si>
  <si>
    <t>ITEM DESCRIPTION</t>
  </si>
  <si>
    <t>ITEM DETAILS</t>
  </si>
  <si>
    <t>ITEM PHOTO</t>
  </si>
  <si>
    <t>VENDOR INFORMATION</t>
  </si>
  <si>
    <t>Vendor name:</t>
  </si>
  <si>
    <t>Vendor code:</t>
  </si>
  <si>
    <t>ITEM INFORMATION</t>
  </si>
  <si>
    <t>PRIMARY PACKAGING INFORMATION</t>
  </si>
  <si>
    <t>Qty. items/box</t>
  </si>
  <si>
    <t>VENDOR SUBMISSION</t>
  </si>
  <si>
    <t>BILL OF MATERIALS</t>
  </si>
  <si>
    <t>Items/UL</t>
  </si>
  <si>
    <t>Boxes/Layer</t>
  </si>
  <si>
    <t>Max. Layers/UL</t>
  </si>
  <si>
    <t>Max. Boxes/UL</t>
  </si>
  <si>
    <t>Exp./Ret.</t>
  </si>
  <si>
    <t>SECONDARY PACKAGING</t>
  </si>
  <si>
    <t>Release level</t>
  </si>
  <si>
    <t>INTERNAL</t>
  </si>
  <si>
    <t>POF</t>
  </si>
  <si>
    <t>Vol. Eff. (%)</t>
  </si>
  <si>
    <t>Stge. Loc.</t>
  </si>
  <si>
    <t>Pallet code</t>
  </si>
  <si>
    <t>Box code</t>
  </si>
  <si>
    <t>Rate (min)</t>
  </si>
  <si>
    <t>Volume (ft^3)</t>
  </si>
  <si>
    <t>Stackability level</t>
  </si>
  <si>
    <t>Usage/veh</t>
  </si>
  <si>
    <t>Type</t>
  </si>
  <si>
    <t>UL/trailer (53 ft)</t>
  </si>
  <si>
    <t>City &amp; ZIP code:</t>
  </si>
  <si>
    <t>UNIT LOAD PHOTO</t>
  </si>
  <si>
    <t>Element</t>
  </si>
  <si>
    <t>APP. AREA</t>
  </si>
  <si>
    <t>APPROVER</t>
  </si>
  <si>
    <t>DATE</t>
  </si>
  <si>
    <t>APPROVALS</t>
  </si>
  <si>
    <t>Material/Desc.</t>
  </si>
  <si>
    <t>USA</t>
  </si>
  <si>
    <t>PRIMPKG</t>
  </si>
  <si>
    <t>SECPKG</t>
  </si>
  <si>
    <t>C0008</t>
  </si>
  <si>
    <t>RET</t>
  </si>
  <si>
    <t>C0004</t>
  </si>
  <si>
    <t>CHEP481507</t>
  </si>
  <si>
    <t>C0005</t>
  </si>
  <si>
    <t>Name</t>
  </si>
  <si>
    <t>Company</t>
  </si>
  <si>
    <t>Version</t>
  </si>
  <si>
    <t>Status</t>
  </si>
  <si>
    <t>Packaging Specification Sheet Instructions</t>
  </si>
  <si>
    <t>ABC Supplier</t>
  </si>
  <si>
    <t>NewVille</t>
  </si>
  <si>
    <t>Wisconsin</t>
  </si>
  <si>
    <t>Tim Smith</t>
  </si>
  <si>
    <t>800-123-4567</t>
  </si>
  <si>
    <t>Purchasing</t>
  </si>
  <si>
    <t>IN PROCESS</t>
  </si>
  <si>
    <t>V1</t>
  </si>
  <si>
    <t>Rick Dale</t>
  </si>
  <si>
    <t>Oshkosh</t>
  </si>
  <si>
    <t>Packaging</t>
  </si>
  <si>
    <t>Fred Bob</t>
  </si>
  <si>
    <t>APPROVED</t>
  </si>
  <si>
    <t>V2</t>
  </si>
  <si>
    <t>Mike Trout</t>
  </si>
  <si>
    <t>Button</t>
  </si>
  <si>
    <t>C0001</t>
  </si>
  <si>
    <t>C0002</t>
  </si>
  <si>
    <t>C0003</t>
  </si>
  <si>
    <t>C0006</t>
  </si>
  <si>
    <t>C0007</t>
  </si>
  <si>
    <t>Bin</t>
  </si>
  <si>
    <t>Standard Expendable</t>
  </si>
  <si>
    <t>Box</t>
  </si>
  <si>
    <t>E0001</t>
  </si>
  <si>
    <t>E0002</t>
  </si>
  <si>
    <t>E0003</t>
  </si>
  <si>
    <t>E0004</t>
  </si>
  <si>
    <t>Button to ship with hardware attached</t>
  </si>
  <si>
    <t>*Ships on Pallet</t>
  </si>
  <si>
    <t>E0005*</t>
  </si>
  <si>
    <t>E0006*</t>
  </si>
  <si>
    <t>HHT Bin</t>
  </si>
  <si>
    <t>Plastic Pallet</t>
  </si>
  <si>
    <t>Segment</t>
  </si>
  <si>
    <t xml:space="preserve">Name </t>
  </si>
  <si>
    <t>Email</t>
  </si>
  <si>
    <t>Zach Sobczak</t>
  </si>
  <si>
    <t>Zsobczak@oshkoshcorp.com</t>
  </si>
  <si>
    <t>Anthony Liotta</t>
  </si>
  <si>
    <t>Corporate</t>
  </si>
  <si>
    <t>aliotta@oshkoshcorp.com</t>
  </si>
  <si>
    <t>Defense - Production</t>
  </si>
  <si>
    <t>Don Keller</t>
  </si>
  <si>
    <t>dkeller@defense.oshkoshcorp.com</t>
  </si>
  <si>
    <t>Defense - Production - NGDV</t>
  </si>
  <si>
    <t>Michael Baggett</t>
  </si>
  <si>
    <t>mbaggett@defense.oshkoshcorp.com</t>
  </si>
  <si>
    <t>JLG - Production</t>
  </si>
  <si>
    <t>Peter Ho</t>
  </si>
  <si>
    <t>PHo@JLG.com</t>
  </si>
  <si>
    <t>Dalton Wilson</t>
  </si>
  <si>
    <t>dwilson@jlg.com</t>
  </si>
  <si>
    <t>Defense - Aftermarket</t>
  </si>
  <si>
    <t>Scott Dillon</t>
  </si>
  <si>
    <t>sdillon@defense.oshkoshcorp.com</t>
  </si>
  <si>
    <t>Pierce Begin</t>
  </si>
  <si>
    <t>pbegin@oshkoshcorp.com</t>
  </si>
  <si>
    <t>Qty per Pallet</t>
  </si>
  <si>
    <t>E0007</t>
  </si>
  <si>
    <t>Defense / JLG - Aftermarket - Milwaukee</t>
  </si>
  <si>
    <t>Outside Dimensions</t>
  </si>
  <si>
    <t>Inside Dimensions</t>
  </si>
  <si>
    <t>R0001</t>
  </si>
  <si>
    <t>R0002</t>
  </si>
  <si>
    <t>R0003</t>
  </si>
  <si>
    <t>R0004</t>
  </si>
  <si>
    <t>R0005</t>
  </si>
  <si>
    <t>R0006</t>
  </si>
  <si>
    <t>R0007</t>
  </si>
  <si>
    <t>R0008</t>
  </si>
  <si>
    <t>R0009</t>
  </si>
  <si>
    <t>Container Codes and Specs - CHEP Returnable</t>
  </si>
  <si>
    <t>Container Codes and Specs - Oshkosh Owned Containers</t>
  </si>
  <si>
    <t>Fill Capacity (lbs.)</t>
  </si>
  <si>
    <t>Wt. (lbs.)</t>
  </si>
  <si>
    <t>Tare Wt. (lbs.)</t>
  </si>
  <si>
    <t>Gross Wt. (lbs.)</t>
  </si>
  <si>
    <t>Unit Wt. (lbs.)</t>
  </si>
  <si>
    <t>Total Wt. (lbs.)</t>
  </si>
  <si>
    <r>
      <t xml:space="preserve">- This Sheet is used to communicate packaging specifications for parts between Oshkosh Corp. and their suppliers
- Bin information listed is Oshkosh Standard returnable and CHEP container leasing. 
- Returnable bins should only be used by suppliers setup on these programs. Reach out to your Packaging Engineer representive for more information
- Please reach out to Oshkosh for questions on standard pack size or preferred bin size 
-The supplier is responsible to revise the specification sheet if expendable packaging is to be used including:
                     * Primary
                     * Secondary
                     * Dunnage
- When ever a revision is made the person doing the revision must sign off under approvals and list the version they revised
- Revisions are to be Highlighted in </t>
    </r>
    <r>
      <rPr>
        <sz val="11"/>
        <rFont val="Calibri"/>
        <family val="2"/>
        <scheme val="minor"/>
      </rPr>
      <t xml:space="preserve">Yellow until that version is approved by both supplier and Oshkosh Corp. 
- Non standard packaging requires attachment of technical design specifications . 
- Create a new Tab for each part number
- Questions and approvals are sent to the Packaging Engineer listed on the contacts tab for the appropriate business unit. If business unit unknown please direct to corporate. 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</si>
</sst>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:ss\ AM/PM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 Rounded MT Bold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rgb="FFFF0000"/>
        <bgColor auto="1"/>
      </patternFill>
    </fill>
    <fill>
      <patternFill patternType="lightUp">
        <fgColor rgb="FFFF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49">
    <xf numFmtId="0" fontId="0" fillId="0" borderId="0" xfId="0"/>
    <xf numFmtId="0" fontId="6" fillId="4" borderId="4" xfId="0" applyFont="1" applyFill="1" applyBorder="1" applyAlignment="1"/>
    <xf numFmtId="0" fontId="6" fillId="4" borderId="22" xfId="0" applyFont="1" applyFill="1" applyBorder="1" applyAlignment="1">
      <alignment horizontal="left"/>
    </xf>
    <xf numFmtId="0" fontId="6" fillId="4" borderId="28" xfId="0" applyFont="1" applyFill="1" applyBorder="1" applyAlignment="1"/>
    <xf numFmtId="0" fontId="6" fillId="4" borderId="20" xfId="0" applyFont="1" applyFill="1" applyBorder="1" applyAlignment="1">
      <alignment horizontal="left"/>
    </xf>
    <xf numFmtId="0" fontId="6" fillId="0" borderId="19" xfId="0" applyFont="1" applyBorder="1" applyAlignment="1">
      <alignment vertical="top"/>
    </xf>
    <xf numFmtId="0" fontId="6" fillId="0" borderId="24" xfId="0" applyFont="1" applyBorder="1" applyAlignment="1">
      <alignment vertical="top"/>
    </xf>
    <xf numFmtId="0" fontId="0" fillId="0" borderId="0" xfId="0"/>
    <xf numFmtId="0" fontId="7" fillId="0" borderId="4" xfId="0" applyFont="1" applyFill="1" applyBorder="1" applyAlignment="1"/>
    <xf numFmtId="0" fontId="6" fillId="4" borderId="1" xfId="0" applyFont="1" applyFill="1" applyBorder="1" applyAlignment="1"/>
    <xf numFmtId="0" fontId="7" fillId="0" borderId="1" xfId="0" applyFont="1" applyFill="1" applyBorder="1" applyAlignment="1">
      <alignment horizontal="right"/>
    </xf>
    <xf numFmtId="0" fontId="6" fillId="0" borderId="1" xfId="0" applyFont="1" applyFill="1" applyBorder="1"/>
    <xf numFmtId="0" fontId="0" fillId="0" borderId="0" xfId="0" applyFill="1"/>
    <xf numFmtId="0" fontId="7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4" borderId="28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8" borderId="2" xfId="0" applyFont="1" applyFill="1" applyBorder="1" applyAlignment="1"/>
    <xf numFmtId="0" fontId="6" fillId="8" borderId="1" xfId="0" applyFont="1" applyFill="1" applyBorder="1" applyAlignment="1"/>
    <xf numFmtId="0" fontId="6" fillId="8" borderId="1" xfId="0" quotePrefix="1" applyFont="1" applyFill="1" applyBorder="1"/>
    <xf numFmtId="0" fontId="6" fillId="8" borderId="1" xfId="0" applyFont="1" applyFill="1" applyBorder="1"/>
    <xf numFmtId="0" fontId="0" fillId="9" borderId="0" xfId="0" applyFill="1" applyBorder="1"/>
    <xf numFmtId="0" fontId="6" fillId="9" borderId="1" xfId="0" applyFont="1" applyFill="1" applyBorder="1" applyAlignment="1">
      <alignment horizontal="left"/>
    </xf>
    <xf numFmtId="0" fontId="7" fillId="9" borderId="1" xfId="0" applyFont="1" applyFill="1" applyBorder="1"/>
    <xf numFmtId="0" fontId="7" fillId="9" borderId="1" xfId="0" applyFont="1" applyFill="1" applyBorder="1" applyAlignment="1">
      <alignment horizontal="right"/>
    </xf>
    <xf numFmtId="0" fontId="7" fillId="9" borderId="4" xfId="0" applyFont="1" applyFill="1" applyBorder="1" applyAlignment="1"/>
    <xf numFmtId="0" fontId="7" fillId="9" borderId="3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0" fillId="0" borderId="21" xfId="0" applyBorder="1"/>
    <xf numFmtId="0" fontId="0" fillId="0" borderId="40" xfId="0" applyBorder="1"/>
    <xf numFmtId="0" fontId="0" fillId="0" borderId="44" xfId="0" applyFill="1" applyBorder="1"/>
    <xf numFmtId="0" fontId="0" fillId="0" borderId="31" xfId="0" applyFill="1" applyBorder="1"/>
    <xf numFmtId="0" fontId="0" fillId="0" borderId="21" xfId="0" applyFill="1" applyBorder="1"/>
    <xf numFmtId="0" fontId="0" fillId="0" borderId="40" xfId="0" applyFill="1" applyBorder="1"/>
    <xf numFmtId="0" fontId="6" fillId="4" borderId="28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32" xfId="0" applyFill="1" applyBorder="1"/>
    <xf numFmtId="0" fontId="0" fillId="0" borderId="0" xfId="0" applyFill="1" applyBorder="1"/>
    <xf numFmtId="0" fontId="14" fillId="0" borderId="0" xfId="0" applyFont="1"/>
    <xf numFmtId="0" fontId="11" fillId="0" borderId="0" xfId="2"/>
    <xf numFmtId="0" fontId="0" fillId="0" borderId="43" xfId="0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/>
    <xf numFmtId="0" fontId="0" fillId="0" borderId="39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9" fillId="0" borderId="25" xfId="0" applyFont="1" applyFill="1" applyBorder="1" applyAlignment="1">
      <alignment horizontal="right"/>
    </xf>
    <xf numFmtId="0" fontId="9" fillId="0" borderId="26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6" fillId="3" borderId="1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5" borderId="2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64" fontId="6" fillId="0" borderId="2" xfId="0" applyNumberFormat="1" applyFont="1" applyBorder="1" applyAlignment="1">
      <alignment horizontal="left" vertical="top"/>
    </xf>
    <xf numFmtId="164" fontId="6" fillId="0" borderId="4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164" fontId="6" fillId="0" borderId="2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10" fillId="5" borderId="2" xfId="1" applyFont="1" applyFill="1" applyBorder="1" applyAlignment="1">
      <alignment horizontal="left"/>
    </xf>
    <xf numFmtId="9" fontId="10" fillId="5" borderId="4" xfId="1" applyFont="1" applyFill="1" applyBorder="1" applyAlignment="1">
      <alignment horizontal="left"/>
    </xf>
    <xf numFmtId="0" fontId="6" fillId="3" borderId="21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8" fillId="2" borderId="2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0" borderId="2" xfId="2" quotePrefix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9" borderId="28" xfId="0" applyFont="1" applyFill="1" applyBorder="1" applyAlignment="1">
      <alignment horizontal="left"/>
    </xf>
    <xf numFmtId="0" fontId="7" fillId="9" borderId="3" xfId="0" applyFont="1" applyFill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7" fillId="0" borderId="28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left" vertical="top"/>
    </xf>
    <xf numFmtId="0" fontId="10" fillId="6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31" xfId="0" quotePrefix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6" fillId="0" borderId="35" xfId="0" quotePrefix="1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164" fontId="6" fillId="0" borderId="35" xfId="0" applyNumberFormat="1" applyFont="1" applyBorder="1" applyAlignment="1">
      <alignment horizontal="center" vertical="top"/>
    </xf>
    <xf numFmtId="164" fontId="6" fillId="0" borderId="30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165" fontId="6" fillId="0" borderId="2" xfId="0" applyNumberFormat="1" applyFont="1" applyBorder="1" applyAlignment="1">
      <alignment horizontal="left" vertical="top"/>
    </xf>
    <xf numFmtId="165" fontId="6" fillId="0" borderId="4" xfId="0" applyNumberFormat="1" applyFont="1" applyBorder="1" applyAlignment="1">
      <alignment horizontal="left" vertical="top"/>
    </xf>
    <xf numFmtId="0" fontId="6" fillId="3" borderId="2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14">
    <dxf>
      <font>
        <color rgb="FFFF0000"/>
      </font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color rgb="FFFF0000"/>
      </font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581026</xdr:colOff>
      <xdr:row>29</xdr:row>
      <xdr:rowOff>46703</xdr:rowOff>
    </xdr:from>
    <xdr:to>
      <xdr:col>16</xdr:col>
      <xdr:colOff>428626</xdr:colOff>
      <xdr:row>33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433A80-24B8-4A14-929D-E8B003A93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92" t="24218" r="9062" b="51368"/>
        <a:stretch/>
      </xdr:blipFill>
      <xdr:spPr bwMode="auto">
        <a:xfrm>
          <a:off x="7210426" y="2246978"/>
          <a:ext cx="1028700" cy="829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485775</xdr:colOff>
      <xdr:row>47</xdr:row>
      <xdr:rowOff>45048</xdr:rowOff>
    </xdr:from>
    <xdr:to>
      <xdr:col>17</xdr:col>
      <xdr:colOff>76200</xdr:colOff>
      <xdr:row>53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27E056-CD17-4D91-9E60-A3891347B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3848" t="1953" b="52348"/>
        <a:stretch/>
      </xdr:blipFill>
      <xdr:spPr>
        <a:xfrm>
          <a:off x="7115175" y="4912323"/>
          <a:ext cx="1362075" cy="1269402"/>
        </a:xfrm>
        <a:prstGeom prst="rect">
          <a:avLst/>
        </a:prstGeom>
      </xdr:spPr>
    </xdr:pic>
    <xdr:clientData/>
  </xdr:twoCellAnchor>
  <xdr:twoCellAnchor editAs="oneCell">
    <xdr:from>
      <xdr:col>29</xdr:col>
      <xdr:colOff>142420</xdr:colOff>
      <xdr:row>0</xdr:row>
      <xdr:rowOff>190500</xdr:rowOff>
    </xdr:from>
    <xdr:to>
      <xdr:col>33</xdr:col>
      <xdr:colOff>47625</xdr:colOff>
      <xdr:row>15</xdr:row>
      <xdr:rowOff>178721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39833E-EB06-1C44-C10B-CCF96D4DE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325770" y="190500"/>
          <a:ext cx="2267405" cy="2902871"/>
        </a:xfrm>
        <a:prstGeom prst="rect">
          <a:avLst/>
        </a:prstGeom>
      </xdr:spPr>
    </xdr:pic>
    <xdr:clientData/>
  </xdr:twoCellAnchor>
  <xdr:twoCellAnchor editAs="oneCell">
    <xdr:from>
      <xdr:col>34</xdr:col>
      <xdr:colOff>41644</xdr:colOff>
      <xdr:row>0</xdr:row>
      <xdr:rowOff>142874</xdr:rowOff>
    </xdr:from>
    <xdr:to>
      <xdr:col>37</xdr:col>
      <xdr:colOff>577776</xdr:colOff>
      <xdr:row>15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9EDB8E-9B2F-F5F1-8ADE-C9D4D9FE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77744" y="142874"/>
          <a:ext cx="2307782" cy="2952751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17</xdr:row>
      <xdr:rowOff>0</xdr:rowOff>
    </xdr:from>
    <xdr:to>
      <xdr:col>36</xdr:col>
      <xdr:colOff>47625</xdr:colOff>
      <xdr:row>48</xdr:row>
      <xdr:rowOff>67594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EDADE8-3C0E-4D21-88E3-5E87B3CE7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183350" y="3324225"/>
          <a:ext cx="4181475" cy="5582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najera@valeo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begin@oshkoshcorp.com" TargetMode="External"/><Relationship Id="rId3" Type="http://schemas.openxmlformats.org/officeDocument/2006/relationships/hyperlink" Target="mailto:dkeller@defense.oshkoshcorp.com" TargetMode="External"/><Relationship Id="rId7" Type="http://schemas.openxmlformats.org/officeDocument/2006/relationships/hyperlink" Target="mailto:sdillon@defense.oshkoshcorp.com" TargetMode="External"/><Relationship Id="rId2" Type="http://schemas.openxmlformats.org/officeDocument/2006/relationships/hyperlink" Target="mailto:aliotta@oshkoshcorp.com" TargetMode="External"/><Relationship Id="rId1" Type="http://schemas.openxmlformats.org/officeDocument/2006/relationships/hyperlink" Target="mailto:Zsobczak@oshkoshcorp.com" TargetMode="External"/><Relationship Id="rId6" Type="http://schemas.openxmlformats.org/officeDocument/2006/relationships/hyperlink" Target="mailto:dwilson@jlg.com" TargetMode="External"/><Relationship Id="rId5" Type="http://schemas.openxmlformats.org/officeDocument/2006/relationships/hyperlink" Target="mailto:PHo@JLG.com" TargetMode="External"/><Relationship Id="rId4" Type="http://schemas.openxmlformats.org/officeDocument/2006/relationships/hyperlink" Target="mailto:mbaggett@defense.oshkoshcorp.com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CED5C-D614-4D83-B2EB-59E36CDB6951}">
  <dimension ref="A1:AB59"/>
  <sheetViews>
    <sheetView tabSelected="1" zoomScaleNormal="100" workbookViewId="0">
      <selection activeCell="W48" sqref="W48"/>
    </sheetView>
  </sheetViews>
  <sheetFormatPr defaultColWidth="8.85546875" defaultRowHeight="15" x14ac:dyDescent="0.25"/>
  <cols>
    <col min="1" max="1" width="11.28515625" style="7" customWidth="1"/>
    <col min="2" max="2" width="2.28515625" style="7" customWidth="1"/>
    <col min="3" max="3" width="13.7109375" style="7" customWidth="1"/>
    <col min="4" max="4" width="6.28515625" style="7" customWidth="1"/>
    <col min="5" max="5" width="6.42578125" style="7" customWidth="1"/>
    <col min="6" max="6" width="11.7109375" style="7" customWidth="1"/>
    <col min="7" max="9" width="4.28515625" style="7" customWidth="1"/>
    <col min="10" max="11" width="8.5703125" style="7" customWidth="1"/>
    <col min="12" max="12" width="2.28515625" style="7" customWidth="1"/>
    <col min="13" max="13" width="11.42578125" style="7" customWidth="1"/>
    <col min="14" max="14" width="4" style="7" customWidth="1"/>
    <col min="15" max="20" width="8.85546875" style="7"/>
    <col min="21" max="21" width="13.85546875" style="7" customWidth="1"/>
    <col min="22" max="23" width="13.28515625" style="7" customWidth="1"/>
    <col min="24" max="24" width="16.85546875" style="7" customWidth="1"/>
    <col min="25" max="25" width="14.140625" style="7" customWidth="1"/>
    <col min="26" max="26" width="12.7109375" style="7" customWidth="1"/>
    <col min="27" max="27" width="16.140625" style="7" bestFit="1" customWidth="1"/>
    <col min="28" max="28" width="13.28515625" style="7" bestFit="1" customWidth="1"/>
    <col min="29" max="16384" width="8.85546875" style="7"/>
  </cols>
  <sheetData>
    <row r="1" spans="1:28" ht="15.75" thickBot="1" x14ac:dyDescent="0.3">
      <c r="A1" s="193" t="s">
        <v>78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5"/>
    </row>
    <row r="2" spans="1:28" ht="15.75" customHeight="1" thickBot="1" x14ac:dyDescent="0.3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8"/>
      <c r="T2" s="193" t="s">
        <v>151</v>
      </c>
      <c r="U2" s="194"/>
      <c r="V2" s="194"/>
      <c r="W2" s="194"/>
      <c r="X2" s="194"/>
      <c r="Y2" s="194"/>
      <c r="Z2" s="194"/>
      <c r="AA2" s="194"/>
      <c r="AB2" s="195"/>
    </row>
    <row r="3" spans="1:28" ht="15" customHeight="1" thickBot="1" x14ac:dyDescent="0.3">
      <c r="A3" s="199" t="s">
        <v>159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1"/>
      <c r="T3" s="196"/>
      <c r="U3" s="197"/>
      <c r="V3" s="197"/>
      <c r="W3" s="197"/>
      <c r="X3" s="197"/>
      <c r="Y3" s="197"/>
      <c r="Z3" s="197"/>
      <c r="AA3" s="197"/>
      <c r="AB3" s="198"/>
    </row>
    <row r="4" spans="1:28" ht="15.75" customHeight="1" thickBot="1" x14ac:dyDescent="0.3">
      <c r="A4" s="202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4"/>
      <c r="T4" s="242" t="s">
        <v>100</v>
      </c>
      <c r="U4" s="244" t="s">
        <v>140</v>
      </c>
      <c r="V4" s="244"/>
      <c r="W4" s="244"/>
      <c r="X4" s="245" t="s">
        <v>141</v>
      </c>
      <c r="Y4" s="244"/>
      <c r="Z4" s="246"/>
      <c r="AA4" s="247"/>
      <c r="AB4" s="248"/>
    </row>
    <row r="5" spans="1:28" ht="15.75" thickBot="1" x14ac:dyDescent="0.3">
      <c r="A5" s="202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4"/>
      <c r="T5" s="243"/>
      <c r="U5" s="52" t="s">
        <v>14</v>
      </c>
      <c r="V5" s="52" t="s">
        <v>15</v>
      </c>
      <c r="W5" s="53" t="s">
        <v>16</v>
      </c>
      <c r="X5" s="52" t="s">
        <v>14</v>
      </c>
      <c r="Y5" s="52" t="s">
        <v>15</v>
      </c>
      <c r="Z5" s="53" t="s">
        <v>16</v>
      </c>
      <c r="AA5" s="53" t="s">
        <v>153</v>
      </c>
      <c r="AB5" s="54" t="s">
        <v>137</v>
      </c>
    </row>
    <row r="6" spans="1:28" x14ac:dyDescent="0.25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4"/>
      <c r="T6" s="56" t="s">
        <v>95</v>
      </c>
      <c r="U6" s="55">
        <v>12</v>
      </c>
      <c r="V6" s="55">
        <v>7</v>
      </c>
      <c r="W6" s="55">
        <v>5</v>
      </c>
      <c r="X6" s="55">
        <v>9.4</v>
      </c>
      <c r="Y6" s="55">
        <v>5.5</v>
      </c>
      <c r="Z6" s="55">
        <v>4.5</v>
      </c>
      <c r="AA6" s="55">
        <v>33.799999999999997</v>
      </c>
      <c r="AB6" s="57">
        <v>216</v>
      </c>
    </row>
    <row r="7" spans="1:28" x14ac:dyDescent="0.25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4"/>
      <c r="T7" s="34" t="s">
        <v>96</v>
      </c>
      <c r="U7" s="58">
        <v>12</v>
      </c>
      <c r="V7" s="58">
        <v>15</v>
      </c>
      <c r="W7" s="58">
        <v>7</v>
      </c>
      <c r="X7" s="58">
        <v>9.4</v>
      </c>
      <c r="Y7" s="58">
        <v>13</v>
      </c>
      <c r="Z7" s="58">
        <v>6.8</v>
      </c>
      <c r="AA7" s="58">
        <v>32.4</v>
      </c>
      <c r="AB7" s="59">
        <v>72</v>
      </c>
    </row>
    <row r="8" spans="1:28" x14ac:dyDescent="0.25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4"/>
      <c r="T8" s="34" t="s">
        <v>97</v>
      </c>
      <c r="U8" s="58">
        <v>24</v>
      </c>
      <c r="V8" s="58">
        <v>15</v>
      </c>
      <c r="W8" s="58">
        <v>7</v>
      </c>
      <c r="X8" s="58">
        <v>21.4</v>
      </c>
      <c r="Y8" s="58">
        <v>13</v>
      </c>
      <c r="Z8" s="58">
        <v>6.8</v>
      </c>
      <c r="AA8" s="58">
        <v>30.4</v>
      </c>
      <c r="AB8" s="59">
        <v>36</v>
      </c>
    </row>
    <row r="9" spans="1:28" x14ac:dyDescent="0.25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4"/>
      <c r="T9" s="34" t="s">
        <v>71</v>
      </c>
      <c r="U9" s="58">
        <v>48</v>
      </c>
      <c r="V9" s="58">
        <v>15</v>
      </c>
      <c r="W9" s="58">
        <v>7</v>
      </c>
      <c r="X9" s="58">
        <v>45.4</v>
      </c>
      <c r="Y9" s="58">
        <v>13</v>
      </c>
      <c r="Z9" s="58">
        <v>6.3</v>
      </c>
      <c r="AA9" s="58">
        <v>26.7</v>
      </c>
      <c r="AB9" s="59">
        <v>18</v>
      </c>
    </row>
    <row r="10" spans="1:28" x14ac:dyDescent="0.25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4"/>
      <c r="T10" s="34" t="s">
        <v>73</v>
      </c>
      <c r="U10" s="58">
        <v>48</v>
      </c>
      <c r="V10" s="58">
        <v>46</v>
      </c>
      <c r="W10" s="58">
        <v>6</v>
      </c>
      <c r="X10" s="58">
        <v>45.3</v>
      </c>
      <c r="Y10" s="58">
        <v>48.3</v>
      </c>
      <c r="Z10" s="58">
        <v>37</v>
      </c>
      <c r="AA10" s="58">
        <v>4000</v>
      </c>
      <c r="AB10" s="59">
        <v>1</v>
      </c>
    </row>
    <row r="11" spans="1:28" x14ac:dyDescent="0.25">
      <c r="A11" s="202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4"/>
      <c r="T11" s="34" t="s">
        <v>98</v>
      </c>
      <c r="U11" s="58">
        <v>32</v>
      </c>
      <c r="V11" s="58">
        <v>30</v>
      </c>
      <c r="W11" s="58">
        <v>25</v>
      </c>
      <c r="X11" s="58">
        <v>29.4</v>
      </c>
      <c r="Y11" s="58">
        <v>27.3</v>
      </c>
      <c r="Z11" s="58">
        <v>17.399999999999999</v>
      </c>
      <c r="AA11" s="58">
        <v>1500</v>
      </c>
      <c r="AB11" s="59">
        <v>1</v>
      </c>
    </row>
    <row r="12" spans="1:28" x14ac:dyDescent="0.25">
      <c r="A12" s="202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4"/>
      <c r="T12" s="34" t="s">
        <v>99</v>
      </c>
      <c r="U12" s="58">
        <v>32</v>
      </c>
      <c r="V12" s="58">
        <v>30</v>
      </c>
      <c r="W12" s="58">
        <v>34</v>
      </c>
      <c r="X12" s="58">
        <v>29.4</v>
      </c>
      <c r="Y12" s="58">
        <v>27</v>
      </c>
      <c r="Z12" s="58">
        <v>26.6</v>
      </c>
      <c r="AA12" s="58">
        <v>1800</v>
      </c>
      <c r="AB12" s="59">
        <v>1</v>
      </c>
    </row>
    <row r="13" spans="1:28" ht="15.75" thickBot="1" x14ac:dyDescent="0.3">
      <c r="A13" s="202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4"/>
      <c r="T13" s="35" t="s">
        <v>69</v>
      </c>
      <c r="U13" s="60">
        <v>48</v>
      </c>
      <c r="V13" s="60">
        <v>45</v>
      </c>
      <c r="W13" s="60">
        <v>34</v>
      </c>
      <c r="X13" s="60">
        <v>44.3</v>
      </c>
      <c r="Y13" s="60">
        <v>41.5</v>
      </c>
      <c r="Z13" s="60">
        <v>27</v>
      </c>
      <c r="AA13" s="60">
        <v>2000</v>
      </c>
      <c r="AB13" s="61">
        <v>1</v>
      </c>
    </row>
    <row r="14" spans="1:28" ht="15.75" thickBot="1" x14ac:dyDescent="0.3">
      <c r="A14" s="202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4"/>
    </row>
    <row r="15" spans="1:28" x14ac:dyDescent="0.25">
      <c r="A15" s="202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4"/>
      <c r="T15" s="193" t="s">
        <v>152</v>
      </c>
      <c r="U15" s="194"/>
      <c r="V15" s="194"/>
      <c r="W15" s="194"/>
      <c r="X15" s="194"/>
      <c r="Y15" s="194"/>
      <c r="Z15" s="194"/>
      <c r="AA15" s="194"/>
      <c r="AB15" s="195"/>
    </row>
    <row r="16" spans="1:28" ht="15.75" thickBot="1" x14ac:dyDescent="0.3">
      <c r="A16" s="205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7"/>
      <c r="T16" s="196"/>
      <c r="U16" s="197"/>
      <c r="V16" s="197"/>
      <c r="W16" s="197"/>
      <c r="X16" s="197"/>
      <c r="Y16" s="197"/>
      <c r="Z16" s="197"/>
      <c r="AA16" s="197"/>
      <c r="AB16" s="198"/>
    </row>
    <row r="17" spans="1:28" ht="16.5" customHeight="1" thickBot="1" x14ac:dyDescent="0.3">
      <c r="T17" s="242" t="s">
        <v>100</v>
      </c>
      <c r="U17" s="244" t="s">
        <v>140</v>
      </c>
      <c r="V17" s="244"/>
      <c r="W17" s="244"/>
      <c r="X17" s="245" t="s">
        <v>141</v>
      </c>
      <c r="Y17" s="244"/>
      <c r="Z17" s="246"/>
      <c r="AA17" s="245"/>
      <c r="AB17" s="246"/>
    </row>
    <row r="18" spans="1:28" ht="15.75" thickBot="1" x14ac:dyDescent="0.3">
      <c r="A18" s="75"/>
      <c r="B18" s="76"/>
      <c r="C18" s="76"/>
      <c r="D18" s="76"/>
      <c r="E18" s="77"/>
      <c r="F18" s="81" t="s">
        <v>26</v>
      </c>
      <c r="G18" s="82"/>
      <c r="H18" s="82"/>
      <c r="I18" s="82"/>
      <c r="J18" s="82"/>
      <c r="K18" s="82"/>
      <c r="L18" s="82"/>
      <c r="M18" s="83"/>
      <c r="N18" s="87"/>
      <c r="O18" s="88"/>
      <c r="P18" s="91"/>
      <c r="Q18" s="92"/>
      <c r="R18" s="93"/>
      <c r="T18" s="243"/>
      <c r="U18" s="62" t="s">
        <v>14</v>
      </c>
      <c r="V18" s="62" t="s">
        <v>15</v>
      </c>
      <c r="W18" s="62" t="s">
        <v>16</v>
      </c>
      <c r="X18" s="62" t="s">
        <v>14</v>
      </c>
      <c r="Y18" s="62" t="s">
        <v>15</v>
      </c>
      <c r="Z18" s="62" t="s">
        <v>16</v>
      </c>
      <c r="AA18" s="60" t="s">
        <v>153</v>
      </c>
      <c r="AB18" s="66" t="s">
        <v>137</v>
      </c>
    </row>
    <row r="19" spans="1:28" ht="15.75" thickBot="1" x14ac:dyDescent="0.3">
      <c r="A19" s="78"/>
      <c r="B19" s="79"/>
      <c r="C19" s="79"/>
      <c r="D19" s="79"/>
      <c r="E19" s="80"/>
      <c r="F19" s="84"/>
      <c r="G19" s="85"/>
      <c r="H19" s="85"/>
      <c r="I19" s="85"/>
      <c r="J19" s="85"/>
      <c r="K19" s="85"/>
      <c r="L19" s="85"/>
      <c r="M19" s="86"/>
      <c r="N19" s="89"/>
      <c r="O19" s="90"/>
      <c r="P19" s="94"/>
      <c r="Q19" s="94"/>
      <c r="R19" s="95"/>
      <c r="T19" s="56" t="s">
        <v>142</v>
      </c>
      <c r="U19" s="65">
        <v>12</v>
      </c>
      <c r="V19" s="65">
        <v>7</v>
      </c>
      <c r="W19" s="65">
        <v>5</v>
      </c>
      <c r="X19" s="65">
        <v>9.4</v>
      </c>
      <c r="Y19" s="65">
        <v>5.5</v>
      </c>
      <c r="Z19" s="65">
        <v>4.5</v>
      </c>
      <c r="AA19" s="65">
        <v>33.799999999999997</v>
      </c>
      <c r="AB19" s="67">
        <v>144</v>
      </c>
    </row>
    <row r="20" spans="1:28" x14ac:dyDescent="0.25">
      <c r="A20" s="101" t="s">
        <v>34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3" t="s">
        <v>31</v>
      </c>
      <c r="O20" s="104"/>
      <c r="P20" s="104"/>
      <c r="Q20" s="104"/>
      <c r="R20" s="105"/>
      <c r="T20" s="34" t="s">
        <v>143</v>
      </c>
      <c r="U20" s="68">
        <v>12</v>
      </c>
      <c r="V20" s="68">
        <v>15</v>
      </c>
      <c r="W20" s="68">
        <v>7</v>
      </c>
      <c r="X20" s="68">
        <v>9.4</v>
      </c>
      <c r="Y20" s="68">
        <v>13</v>
      </c>
      <c r="Z20" s="68">
        <v>6.8</v>
      </c>
      <c r="AA20" s="68">
        <v>32.4</v>
      </c>
      <c r="AB20" s="69">
        <v>48</v>
      </c>
    </row>
    <row r="21" spans="1:28" x14ac:dyDescent="0.25">
      <c r="A21" s="96" t="s">
        <v>27</v>
      </c>
      <c r="B21" s="97"/>
      <c r="C21" s="97"/>
      <c r="D21" s="98" t="s">
        <v>28</v>
      </c>
      <c r="E21" s="98"/>
      <c r="F21" s="97"/>
      <c r="G21" s="100" t="s">
        <v>29</v>
      </c>
      <c r="H21" s="106"/>
      <c r="I21" s="106"/>
      <c r="J21" s="98"/>
      <c r="K21" s="97" t="s">
        <v>30</v>
      </c>
      <c r="L21" s="97"/>
      <c r="M21" s="100"/>
      <c r="N21" s="74" t="s">
        <v>32</v>
      </c>
      <c r="O21" s="74"/>
      <c r="P21" s="70" t="s">
        <v>79</v>
      </c>
      <c r="Q21" s="70"/>
      <c r="R21" s="99"/>
      <c r="T21" s="34" t="s">
        <v>144</v>
      </c>
      <c r="U21" s="68">
        <v>24</v>
      </c>
      <c r="V21" s="68">
        <v>15</v>
      </c>
      <c r="W21" s="68">
        <v>7</v>
      </c>
      <c r="X21" s="68">
        <v>21.4</v>
      </c>
      <c r="Y21" s="68">
        <v>13</v>
      </c>
      <c r="Z21" s="68">
        <v>6.8</v>
      </c>
      <c r="AA21" s="68">
        <v>30.4</v>
      </c>
      <c r="AB21" s="69">
        <v>18</v>
      </c>
    </row>
    <row r="22" spans="1:28" x14ac:dyDescent="0.25">
      <c r="A22" s="165">
        <v>5558889</v>
      </c>
      <c r="B22" s="166"/>
      <c r="C22" s="167"/>
      <c r="D22" s="168" t="s">
        <v>94</v>
      </c>
      <c r="E22" s="168"/>
      <c r="F22" s="169"/>
      <c r="G22" s="74" t="s">
        <v>14</v>
      </c>
      <c r="H22" s="74"/>
      <c r="I22" s="70">
        <v>5</v>
      </c>
      <c r="J22" s="70"/>
      <c r="K22" s="151"/>
      <c r="L22" s="151"/>
      <c r="M22" s="152"/>
      <c r="N22" s="74" t="s">
        <v>33</v>
      </c>
      <c r="O22" s="74"/>
      <c r="P22" s="157">
        <v>123456789</v>
      </c>
      <c r="Q22" s="158"/>
      <c r="R22" s="159"/>
      <c r="T22" s="34" t="s">
        <v>145</v>
      </c>
      <c r="U22" s="68">
        <v>48</v>
      </c>
      <c r="V22" s="68">
        <v>15</v>
      </c>
      <c r="W22" s="68">
        <v>7</v>
      </c>
      <c r="X22" s="68">
        <v>45.4</v>
      </c>
      <c r="Y22" s="68">
        <v>13</v>
      </c>
      <c r="Z22" s="68">
        <v>6.3</v>
      </c>
      <c r="AA22" s="68">
        <v>26.7</v>
      </c>
      <c r="AB22" s="69">
        <v>9</v>
      </c>
    </row>
    <row r="23" spans="1:28" x14ac:dyDescent="0.25">
      <c r="A23" s="71"/>
      <c r="B23" s="72"/>
      <c r="C23" s="73"/>
      <c r="D23" s="162"/>
      <c r="E23" s="72"/>
      <c r="F23" s="73"/>
      <c r="G23" s="74" t="s">
        <v>15</v>
      </c>
      <c r="H23" s="74"/>
      <c r="I23" s="70">
        <v>5</v>
      </c>
      <c r="J23" s="70"/>
      <c r="K23" s="153"/>
      <c r="L23" s="153"/>
      <c r="M23" s="154"/>
      <c r="N23" s="74"/>
      <c r="O23" s="74"/>
      <c r="P23" s="163"/>
      <c r="Q23" s="163"/>
      <c r="R23" s="164"/>
      <c r="T23" s="34" t="s">
        <v>146</v>
      </c>
      <c r="U23" s="68">
        <v>48</v>
      </c>
      <c r="V23" s="68">
        <v>46</v>
      </c>
      <c r="W23" s="68">
        <v>6</v>
      </c>
      <c r="X23" s="68">
        <v>45.3</v>
      </c>
      <c r="Y23" s="68">
        <v>48.3</v>
      </c>
      <c r="Z23" s="68">
        <v>37</v>
      </c>
      <c r="AA23" s="68">
        <v>4000</v>
      </c>
      <c r="AB23" s="69">
        <v>1</v>
      </c>
    </row>
    <row r="24" spans="1:28" x14ac:dyDescent="0.25">
      <c r="A24" s="71"/>
      <c r="B24" s="72"/>
      <c r="C24" s="73"/>
      <c r="D24" s="72"/>
      <c r="E24" s="72"/>
      <c r="F24" s="73"/>
      <c r="G24" s="74" t="s">
        <v>16</v>
      </c>
      <c r="H24" s="74"/>
      <c r="I24" s="70">
        <v>1</v>
      </c>
      <c r="J24" s="70"/>
      <c r="K24" s="153"/>
      <c r="L24" s="153"/>
      <c r="M24" s="154"/>
      <c r="N24" s="9" t="s">
        <v>58</v>
      </c>
      <c r="O24" s="9"/>
      <c r="P24" s="118" t="s">
        <v>80</v>
      </c>
      <c r="Q24" s="160"/>
      <c r="R24" s="20" t="s">
        <v>81</v>
      </c>
      <c r="T24" s="34" t="s">
        <v>147</v>
      </c>
      <c r="U24" s="68">
        <v>32</v>
      </c>
      <c r="V24" s="68">
        <v>30</v>
      </c>
      <c r="W24" s="68">
        <v>25</v>
      </c>
      <c r="X24" s="68">
        <v>29.4</v>
      </c>
      <c r="Y24" s="68">
        <v>27.3</v>
      </c>
      <c r="Z24" s="68">
        <v>17.399999999999999</v>
      </c>
      <c r="AA24" s="68">
        <v>1500</v>
      </c>
      <c r="AB24" s="69">
        <v>1</v>
      </c>
    </row>
    <row r="25" spans="1:28" x14ac:dyDescent="0.25">
      <c r="A25" s="71"/>
      <c r="B25" s="72"/>
      <c r="C25" s="73"/>
      <c r="D25" s="72"/>
      <c r="E25" s="72"/>
      <c r="F25" s="73"/>
      <c r="G25" s="74" t="s">
        <v>154</v>
      </c>
      <c r="H25" s="74"/>
      <c r="I25" s="70">
        <v>0.5</v>
      </c>
      <c r="J25" s="70"/>
      <c r="K25" s="153"/>
      <c r="L25" s="153"/>
      <c r="M25" s="154"/>
      <c r="N25" s="9" t="s">
        <v>1</v>
      </c>
      <c r="O25" s="9"/>
      <c r="P25" s="118" t="s">
        <v>66</v>
      </c>
      <c r="Q25" s="119"/>
      <c r="R25" s="120"/>
      <c r="T25" s="34" t="s">
        <v>148</v>
      </c>
      <c r="U25" s="68">
        <v>32</v>
      </c>
      <c r="V25" s="68">
        <v>30</v>
      </c>
      <c r="W25" s="68">
        <v>34</v>
      </c>
      <c r="X25" s="68">
        <v>29.4</v>
      </c>
      <c r="Y25" s="68">
        <v>27</v>
      </c>
      <c r="Z25" s="68">
        <v>26.6</v>
      </c>
      <c r="AA25" s="68">
        <v>1800</v>
      </c>
      <c r="AB25" s="69">
        <v>1</v>
      </c>
    </row>
    <row r="26" spans="1:28" x14ac:dyDescent="0.25">
      <c r="A26" s="71"/>
      <c r="B26" s="72"/>
      <c r="C26" s="73"/>
      <c r="D26" s="72"/>
      <c r="E26" s="72"/>
      <c r="F26" s="73"/>
      <c r="G26" s="74" t="s">
        <v>6</v>
      </c>
      <c r="H26" s="74"/>
      <c r="I26" s="146"/>
      <c r="J26" s="146"/>
      <c r="K26" s="153"/>
      <c r="L26" s="153"/>
      <c r="M26" s="154"/>
      <c r="N26" s="9" t="s">
        <v>8</v>
      </c>
      <c r="O26" s="9"/>
      <c r="P26" s="118" t="s">
        <v>82</v>
      </c>
      <c r="Q26" s="119"/>
      <c r="R26" s="120"/>
      <c r="T26" s="34" t="s">
        <v>149</v>
      </c>
      <c r="U26" s="68">
        <v>48</v>
      </c>
      <c r="V26" s="68">
        <v>45</v>
      </c>
      <c r="W26" s="68">
        <v>34</v>
      </c>
      <c r="X26" s="68">
        <v>44.3</v>
      </c>
      <c r="Y26" s="68">
        <v>41.5</v>
      </c>
      <c r="Z26" s="68">
        <v>27</v>
      </c>
      <c r="AA26" s="68">
        <v>2000</v>
      </c>
      <c r="AB26" s="69">
        <v>1</v>
      </c>
    </row>
    <row r="27" spans="1:28" ht="15.75" thickBot="1" x14ac:dyDescent="0.3">
      <c r="A27" s="147"/>
      <c r="B27" s="148"/>
      <c r="C27" s="149"/>
      <c r="D27" s="72"/>
      <c r="E27" s="72"/>
      <c r="F27" s="72"/>
      <c r="G27" s="74"/>
      <c r="H27" s="74"/>
      <c r="I27" s="146"/>
      <c r="J27" s="146"/>
      <c r="K27" s="155"/>
      <c r="L27" s="155"/>
      <c r="M27" s="156"/>
      <c r="N27" s="9" t="s">
        <v>9</v>
      </c>
      <c r="O27" s="9"/>
      <c r="P27" s="161" t="s">
        <v>83</v>
      </c>
      <c r="Q27" s="119"/>
      <c r="R27" s="120"/>
      <c r="T27" s="35" t="s">
        <v>150</v>
      </c>
      <c r="U27" s="60">
        <v>78</v>
      </c>
      <c r="V27" s="60">
        <v>48</v>
      </c>
      <c r="W27" s="60">
        <v>34</v>
      </c>
      <c r="X27" s="60">
        <v>74.5</v>
      </c>
      <c r="Y27" s="60">
        <v>44.5</v>
      </c>
      <c r="Z27" s="60">
        <v>27.9</v>
      </c>
      <c r="AA27" s="60">
        <v>1500</v>
      </c>
      <c r="AB27" s="66">
        <v>1</v>
      </c>
    </row>
    <row r="28" spans="1:28" ht="15.75" thickBot="1" x14ac:dyDescent="0.3">
      <c r="A28" s="101" t="s">
        <v>2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50"/>
    </row>
    <row r="29" spans="1:28" ht="15.75" thickBot="1" x14ac:dyDescent="0.3">
      <c r="A29" s="112" t="s">
        <v>35</v>
      </c>
      <c r="B29" s="106"/>
      <c r="C29" s="106"/>
      <c r="D29" s="106"/>
      <c r="E29" s="106"/>
      <c r="F29" s="106"/>
      <c r="G29" s="97" t="s">
        <v>44</v>
      </c>
      <c r="H29" s="97"/>
      <c r="I29" s="97"/>
      <c r="J29" s="97"/>
      <c r="K29" s="106" t="s">
        <v>46</v>
      </c>
      <c r="L29" s="106"/>
      <c r="M29" s="98"/>
      <c r="N29" s="97" t="s">
        <v>12</v>
      </c>
      <c r="O29" s="97"/>
      <c r="P29" s="97"/>
      <c r="Q29" s="97"/>
      <c r="R29" s="113"/>
      <c r="T29" s="239" t="s">
        <v>101</v>
      </c>
      <c r="U29" s="240"/>
      <c r="V29" s="240"/>
      <c r="W29" s="240"/>
      <c r="X29" s="240"/>
      <c r="Y29" s="241"/>
    </row>
    <row r="30" spans="1:28" ht="15.75" thickBot="1" x14ac:dyDescent="0.3">
      <c r="A30" s="107" t="s">
        <v>51</v>
      </c>
      <c r="B30" s="108"/>
      <c r="C30" s="26" t="s">
        <v>71</v>
      </c>
      <c r="D30" s="109" t="s">
        <v>14</v>
      </c>
      <c r="E30" s="108"/>
      <c r="F30" s="22">
        <v>48</v>
      </c>
      <c r="G30" s="109" t="s">
        <v>40</v>
      </c>
      <c r="H30" s="110"/>
      <c r="I30" s="108"/>
      <c r="J30" s="24"/>
      <c r="K30" s="1" t="s">
        <v>55</v>
      </c>
      <c r="L30" s="111"/>
      <c r="M30" s="111"/>
      <c r="N30" s="114"/>
      <c r="O30" s="114"/>
      <c r="P30" s="114"/>
      <c r="Q30" s="114"/>
      <c r="R30" s="115"/>
      <c r="T30" s="63" t="s">
        <v>102</v>
      </c>
      <c r="U30" s="62" t="s">
        <v>14</v>
      </c>
      <c r="V30" s="62" t="s">
        <v>15</v>
      </c>
      <c r="W30" s="64" t="s">
        <v>16</v>
      </c>
      <c r="X30" s="62" t="s">
        <v>153</v>
      </c>
      <c r="Y30" s="36" t="s">
        <v>137</v>
      </c>
    </row>
    <row r="31" spans="1:28" x14ac:dyDescent="0.25">
      <c r="A31" s="107" t="s">
        <v>3</v>
      </c>
      <c r="B31" s="108"/>
      <c r="C31" s="27" t="s">
        <v>72</v>
      </c>
      <c r="D31" s="109" t="s">
        <v>15</v>
      </c>
      <c r="E31" s="108"/>
      <c r="F31" s="23">
        <v>15</v>
      </c>
      <c r="G31" s="109" t="s">
        <v>41</v>
      </c>
      <c r="H31" s="110"/>
      <c r="I31" s="108"/>
      <c r="J31" s="25"/>
      <c r="K31" s="1" t="s">
        <v>52</v>
      </c>
      <c r="L31" s="116" t="str">
        <f>IFERROR((60*C33)/(16*L30),"")</f>
        <v/>
      </c>
      <c r="M31" s="117"/>
      <c r="N31" s="114"/>
      <c r="O31" s="114"/>
      <c r="P31" s="114"/>
      <c r="Q31" s="114"/>
      <c r="R31" s="115"/>
      <c r="T31" s="37" t="s">
        <v>103</v>
      </c>
      <c r="U31" s="65">
        <v>9</v>
      </c>
      <c r="V31" s="65">
        <v>5</v>
      </c>
      <c r="W31" s="65">
        <v>5</v>
      </c>
      <c r="X31" s="65">
        <v>35</v>
      </c>
      <c r="Y31" s="59">
        <v>216</v>
      </c>
    </row>
    <row r="32" spans="1:28" x14ac:dyDescent="0.25">
      <c r="A32" s="107" t="s">
        <v>4</v>
      </c>
      <c r="B32" s="108"/>
      <c r="C32" s="26" t="s">
        <v>88</v>
      </c>
      <c r="D32" s="109" t="s">
        <v>16</v>
      </c>
      <c r="E32" s="108"/>
      <c r="F32" s="23">
        <v>7</v>
      </c>
      <c r="G32" s="109" t="s">
        <v>42</v>
      </c>
      <c r="H32" s="110"/>
      <c r="I32" s="108"/>
      <c r="J32" s="25"/>
      <c r="K32" s="1" t="s">
        <v>49</v>
      </c>
      <c r="L32" s="111"/>
      <c r="M32" s="111"/>
      <c r="N32" s="114"/>
      <c r="O32" s="114"/>
      <c r="P32" s="114"/>
      <c r="Q32" s="114"/>
      <c r="R32" s="115"/>
      <c r="T32" s="38" t="s">
        <v>104</v>
      </c>
      <c r="U32" s="58">
        <v>12</v>
      </c>
      <c r="V32" s="58">
        <v>10</v>
      </c>
      <c r="W32" s="58">
        <v>6</v>
      </c>
      <c r="X32" s="58">
        <v>35</v>
      </c>
      <c r="Y32" s="59">
        <v>60</v>
      </c>
    </row>
    <row r="33" spans="1:28" x14ac:dyDescent="0.25">
      <c r="A33" s="107" t="s">
        <v>36</v>
      </c>
      <c r="B33" s="108"/>
      <c r="C33" s="27">
        <v>10</v>
      </c>
      <c r="D33" s="109" t="s">
        <v>155</v>
      </c>
      <c r="E33" s="108"/>
      <c r="F33" s="23">
        <v>3</v>
      </c>
      <c r="G33" s="109" t="s">
        <v>50</v>
      </c>
      <c r="H33" s="110"/>
      <c r="I33" s="108"/>
      <c r="J33" s="11" t="s">
        <v>73</v>
      </c>
      <c r="K33" s="1" t="s">
        <v>47</v>
      </c>
      <c r="L33" s="111"/>
      <c r="M33" s="111"/>
      <c r="N33" s="114"/>
      <c r="O33" s="114"/>
      <c r="P33" s="114"/>
      <c r="Q33" s="114"/>
      <c r="R33" s="115"/>
      <c r="T33" s="38" t="s">
        <v>105</v>
      </c>
      <c r="U33" s="58">
        <v>20</v>
      </c>
      <c r="V33" s="58">
        <v>12</v>
      </c>
      <c r="W33" s="58">
        <v>8</v>
      </c>
      <c r="X33" s="58">
        <v>35</v>
      </c>
      <c r="Y33" s="59">
        <v>18</v>
      </c>
    </row>
    <row r="34" spans="1:28" x14ac:dyDescent="0.25">
      <c r="A34" s="107" t="s">
        <v>24</v>
      </c>
      <c r="B34" s="108"/>
      <c r="C34" s="14"/>
      <c r="D34" s="109" t="s">
        <v>156</v>
      </c>
      <c r="E34" s="108"/>
      <c r="F34" s="23">
        <v>8</v>
      </c>
      <c r="G34" s="109" t="s">
        <v>54</v>
      </c>
      <c r="H34" s="110"/>
      <c r="I34" s="108"/>
      <c r="J34" s="11">
        <v>6</v>
      </c>
      <c r="K34" s="1" t="s">
        <v>48</v>
      </c>
      <c r="L34" s="133" t="str">
        <f>IFERROR((((I22*I23*I24)*C33)/(F30*F31*F32))+(F34/VLOOKUP(#REF!,#REF!,7,FALSE)),"")</f>
        <v/>
      </c>
      <c r="M34" s="134"/>
      <c r="N34" s="114"/>
      <c r="O34" s="114"/>
      <c r="P34" s="114"/>
      <c r="Q34" s="114"/>
      <c r="R34" s="115"/>
      <c r="T34" s="38" t="s">
        <v>106</v>
      </c>
      <c r="U34" s="58">
        <v>36</v>
      </c>
      <c r="V34" s="58">
        <v>14</v>
      </c>
      <c r="W34" s="58">
        <v>10</v>
      </c>
      <c r="X34" s="58">
        <v>35</v>
      </c>
      <c r="Y34" s="59">
        <v>9</v>
      </c>
    </row>
    <row r="35" spans="1:28" x14ac:dyDescent="0.25">
      <c r="A35" s="135" t="s">
        <v>38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7" t="s">
        <v>11</v>
      </c>
      <c r="O35" s="137"/>
      <c r="P35" s="137"/>
      <c r="Q35" s="137"/>
      <c r="R35" s="138"/>
      <c r="T35" s="38" t="s">
        <v>109</v>
      </c>
      <c r="U35" s="58">
        <v>30</v>
      </c>
      <c r="V35" s="58">
        <v>30</v>
      </c>
      <c r="W35" s="58">
        <v>16</v>
      </c>
      <c r="X35" s="58">
        <v>500</v>
      </c>
      <c r="Y35" s="59">
        <v>2</v>
      </c>
    </row>
    <row r="36" spans="1:28" x14ac:dyDescent="0.25">
      <c r="A36" s="144" t="s">
        <v>60</v>
      </c>
      <c r="B36" s="141"/>
      <c r="C36" s="145"/>
      <c r="D36" s="21" t="s">
        <v>56</v>
      </c>
      <c r="E36" s="21" t="s">
        <v>10</v>
      </c>
      <c r="F36" s="19" t="s">
        <v>65</v>
      </c>
      <c r="G36" s="139" t="s">
        <v>13</v>
      </c>
      <c r="H36" s="140"/>
      <c r="I36" s="141"/>
      <c r="J36" s="21" t="s">
        <v>43</v>
      </c>
      <c r="K36" s="145" t="s">
        <v>157</v>
      </c>
      <c r="L36" s="145"/>
      <c r="M36" s="21" t="s">
        <v>158</v>
      </c>
      <c r="N36" s="114"/>
      <c r="O36" s="114"/>
      <c r="P36" s="114"/>
      <c r="Q36" s="114"/>
      <c r="R36" s="115"/>
      <c r="T36" s="38" t="s">
        <v>110</v>
      </c>
      <c r="U36" s="58">
        <v>48</v>
      </c>
      <c r="V36" s="58">
        <v>30</v>
      </c>
      <c r="W36" s="58">
        <v>36</v>
      </c>
      <c r="X36" s="58">
        <v>500</v>
      </c>
      <c r="Y36" s="59">
        <v>1</v>
      </c>
      <c r="Z36" s="12"/>
      <c r="AA36" s="12"/>
      <c r="AB36" s="12"/>
    </row>
    <row r="37" spans="1:28" ht="15.75" thickBot="1" x14ac:dyDescent="0.3">
      <c r="A37" s="173" t="s">
        <v>71</v>
      </c>
      <c r="B37" s="174"/>
      <c r="C37" s="175"/>
      <c r="D37" s="28" t="s">
        <v>67</v>
      </c>
      <c r="E37" s="29">
        <v>18</v>
      </c>
      <c r="F37" s="30" t="s">
        <v>111</v>
      </c>
      <c r="G37" s="31">
        <v>48</v>
      </c>
      <c r="H37" s="32">
        <v>15</v>
      </c>
      <c r="I37" s="33">
        <v>7</v>
      </c>
      <c r="J37" s="32" t="s">
        <v>70</v>
      </c>
      <c r="K37" s="176">
        <v>3</v>
      </c>
      <c r="L37" s="175"/>
      <c r="M37" s="32">
        <f>3*18</f>
        <v>54</v>
      </c>
      <c r="N37" s="114"/>
      <c r="O37" s="114"/>
      <c r="P37" s="114"/>
      <c r="Q37" s="114"/>
      <c r="R37" s="115"/>
      <c r="T37" s="39" t="s">
        <v>138</v>
      </c>
      <c r="U37" s="60">
        <v>48</v>
      </c>
      <c r="V37" s="60">
        <v>40</v>
      </c>
      <c r="W37" s="60">
        <v>50</v>
      </c>
      <c r="X37" s="60">
        <v>1500</v>
      </c>
      <c r="Y37" s="61">
        <v>1</v>
      </c>
    </row>
    <row r="38" spans="1:28" s="12" customFormat="1" x14ac:dyDescent="0.25">
      <c r="A38" s="177" t="s">
        <v>73</v>
      </c>
      <c r="B38" s="143"/>
      <c r="C38" s="171"/>
      <c r="D38" s="13" t="s">
        <v>68</v>
      </c>
      <c r="E38" s="10">
        <v>1</v>
      </c>
      <c r="F38" s="8" t="s">
        <v>112</v>
      </c>
      <c r="G38" s="18">
        <v>45.9</v>
      </c>
      <c r="H38" s="17">
        <v>48.9</v>
      </c>
      <c r="I38" s="16">
        <v>6</v>
      </c>
      <c r="J38" s="17" t="s">
        <v>70</v>
      </c>
      <c r="K38" s="142">
        <v>57</v>
      </c>
      <c r="L38" s="171"/>
      <c r="M38" s="17">
        <v>57</v>
      </c>
      <c r="N38" s="114"/>
      <c r="O38" s="114"/>
      <c r="P38" s="114"/>
      <c r="Q38" s="114"/>
      <c r="R38" s="115"/>
      <c r="T38" s="48" t="s">
        <v>108</v>
      </c>
      <c r="U38" s="7"/>
      <c r="V38" s="7"/>
      <c r="W38" s="7"/>
      <c r="X38" s="7"/>
      <c r="Y38" s="7"/>
      <c r="Z38" s="7"/>
      <c r="AA38" s="7"/>
      <c r="AB38" s="7"/>
    </row>
    <row r="39" spans="1:28" ht="9" customHeight="1" x14ac:dyDescent="0.25">
      <c r="A39" s="177"/>
      <c r="B39" s="143"/>
      <c r="C39" s="171"/>
      <c r="D39" s="13"/>
      <c r="E39" s="10"/>
      <c r="F39" s="8"/>
      <c r="G39" s="18"/>
      <c r="H39" s="17"/>
      <c r="I39" s="16"/>
      <c r="J39" s="17"/>
      <c r="K39" s="142"/>
      <c r="L39" s="171"/>
      <c r="M39" s="17"/>
      <c r="N39" s="114"/>
      <c r="O39" s="114"/>
      <c r="P39" s="114"/>
      <c r="Q39" s="114"/>
      <c r="R39" s="115"/>
    </row>
    <row r="40" spans="1:28" ht="9" customHeight="1" x14ac:dyDescent="0.25">
      <c r="A40" s="177"/>
      <c r="B40" s="143"/>
      <c r="C40" s="171"/>
      <c r="D40" s="17"/>
      <c r="E40" s="10"/>
      <c r="F40" s="8"/>
      <c r="G40" s="18"/>
      <c r="H40" s="17"/>
      <c r="I40" s="16"/>
      <c r="J40" s="17"/>
      <c r="K40" s="142"/>
      <c r="L40" s="171"/>
      <c r="M40" s="17"/>
      <c r="N40" s="114"/>
      <c r="O40" s="114"/>
      <c r="P40" s="114"/>
      <c r="Q40" s="114"/>
      <c r="R40" s="115"/>
    </row>
    <row r="41" spans="1:28" ht="9" customHeight="1" x14ac:dyDescent="0.25">
      <c r="A41" s="177"/>
      <c r="B41" s="143"/>
      <c r="C41" s="171"/>
      <c r="D41" s="17"/>
      <c r="E41" s="10"/>
      <c r="F41" s="8"/>
      <c r="G41" s="18"/>
      <c r="H41" s="17"/>
      <c r="I41" s="16"/>
      <c r="J41" s="17"/>
      <c r="K41" s="142"/>
      <c r="L41" s="171"/>
      <c r="M41" s="17"/>
      <c r="N41" s="114"/>
      <c r="O41" s="114"/>
      <c r="P41" s="114"/>
      <c r="Q41" s="114"/>
      <c r="R41" s="115"/>
    </row>
    <row r="42" spans="1:28" ht="9" customHeight="1" x14ac:dyDescent="0.25">
      <c r="A42" s="170"/>
      <c r="B42" s="171"/>
      <c r="C42" s="172"/>
      <c r="D42" s="17"/>
      <c r="E42" s="10"/>
      <c r="F42" s="8"/>
      <c r="G42" s="16"/>
      <c r="H42" s="16"/>
      <c r="I42" s="17"/>
      <c r="J42" s="17"/>
      <c r="K42" s="142"/>
      <c r="L42" s="143"/>
      <c r="M42" s="17"/>
      <c r="N42" s="114"/>
      <c r="O42" s="114"/>
      <c r="P42" s="114"/>
      <c r="Q42" s="114"/>
      <c r="R42" s="115"/>
    </row>
    <row r="43" spans="1:28" ht="9" customHeight="1" x14ac:dyDescent="0.25">
      <c r="A43" s="170"/>
      <c r="B43" s="171"/>
      <c r="C43" s="172"/>
      <c r="D43" s="17"/>
      <c r="E43" s="10"/>
      <c r="F43" s="8"/>
      <c r="G43" s="16"/>
      <c r="H43" s="16"/>
      <c r="I43" s="17"/>
      <c r="J43" s="17"/>
      <c r="K43" s="142"/>
      <c r="L43" s="143"/>
      <c r="M43" s="17"/>
      <c r="N43" s="114"/>
      <c r="O43" s="114"/>
      <c r="P43" s="114"/>
      <c r="Q43" s="114"/>
      <c r="R43" s="115"/>
    </row>
    <row r="44" spans="1:28" ht="9" customHeight="1" x14ac:dyDescent="0.25">
      <c r="A44" s="170"/>
      <c r="B44" s="171"/>
      <c r="C44" s="172"/>
      <c r="D44" s="17"/>
      <c r="E44" s="10"/>
      <c r="F44" s="8"/>
      <c r="G44" s="16"/>
      <c r="H44" s="16"/>
      <c r="I44" s="17"/>
      <c r="J44" s="17"/>
      <c r="K44" s="142"/>
      <c r="L44" s="143"/>
      <c r="M44" s="17"/>
      <c r="N44" s="114"/>
      <c r="O44" s="114"/>
      <c r="P44" s="114"/>
      <c r="Q44" s="114"/>
      <c r="R44" s="115"/>
    </row>
    <row r="45" spans="1:28" x14ac:dyDescent="0.25">
      <c r="A45" s="170"/>
      <c r="B45" s="171"/>
      <c r="C45" s="172"/>
      <c r="D45" s="17"/>
      <c r="E45" s="10"/>
      <c r="F45" s="8"/>
      <c r="G45" s="16"/>
      <c r="H45" s="16"/>
      <c r="I45" s="17"/>
      <c r="J45" s="17"/>
      <c r="K45" s="142"/>
      <c r="L45" s="143"/>
      <c r="M45" s="17"/>
      <c r="N45" s="114"/>
      <c r="O45" s="114"/>
      <c r="P45" s="114"/>
      <c r="Q45" s="114"/>
      <c r="R45" s="115"/>
    </row>
    <row r="46" spans="1:28" x14ac:dyDescent="0.25">
      <c r="A46" s="170"/>
      <c r="B46" s="171"/>
      <c r="C46" s="172"/>
      <c r="D46" s="17"/>
      <c r="E46" s="10"/>
      <c r="F46" s="8"/>
      <c r="G46" s="16"/>
      <c r="H46" s="16"/>
      <c r="I46" s="17"/>
      <c r="J46" s="17"/>
      <c r="K46" s="142"/>
      <c r="L46" s="143"/>
      <c r="M46" s="17"/>
      <c r="N46" s="114"/>
      <c r="O46" s="114"/>
      <c r="P46" s="114"/>
      <c r="Q46" s="114"/>
      <c r="R46" s="115"/>
    </row>
    <row r="47" spans="1:28" x14ac:dyDescent="0.25">
      <c r="A47" s="228" t="s">
        <v>17</v>
      </c>
      <c r="B47" s="136"/>
      <c r="C47" s="229"/>
      <c r="D47" s="230" t="s">
        <v>21</v>
      </c>
      <c r="E47" s="231"/>
      <c r="F47" s="231"/>
      <c r="G47" s="231"/>
      <c r="H47" s="231"/>
      <c r="I47" s="232"/>
      <c r="J47" s="233" t="s">
        <v>20</v>
      </c>
      <c r="K47" s="234"/>
      <c r="L47" s="234"/>
      <c r="M47" s="235"/>
      <c r="N47" s="233" t="s">
        <v>59</v>
      </c>
      <c r="O47" s="234"/>
      <c r="P47" s="234"/>
      <c r="Q47" s="234"/>
      <c r="R47" s="236"/>
    </row>
    <row r="48" spans="1:28" x14ac:dyDescent="0.25">
      <c r="A48" s="2" t="s">
        <v>39</v>
      </c>
      <c r="B48" s="146">
        <v>180</v>
      </c>
      <c r="C48" s="146"/>
      <c r="D48" s="109" t="s">
        <v>57</v>
      </c>
      <c r="E48" s="108"/>
      <c r="F48" s="190">
        <v>18</v>
      </c>
      <c r="G48" s="191"/>
      <c r="H48" s="191"/>
      <c r="I48" s="192"/>
      <c r="J48" s="237"/>
      <c r="K48" s="237"/>
      <c r="L48" s="237"/>
      <c r="M48" s="237"/>
      <c r="N48" s="237"/>
      <c r="O48" s="237"/>
      <c r="P48" s="237"/>
      <c r="Q48" s="237"/>
      <c r="R48" s="238"/>
    </row>
    <row r="49" spans="1:18" x14ac:dyDescent="0.25">
      <c r="A49" s="3" t="s">
        <v>14</v>
      </c>
      <c r="B49" s="146">
        <v>48</v>
      </c>
      <c r="C49" s="146"/>
      <c r="D49" s="109" t="s">
        <v>18</v>
      </c>
      <c r="E49" s="108"/>
      <c r="F49" s="157" t="s">
        <v>93</v>
      </c>
      <c r="G49" s="158"/>
      <c r="H49" s="158"/>
      <c r="I49" s="178"/>
      <c r="J49" s="237"/>
      <c r="K49" s="237"/>
      <c r="L49" s="237"/>
      <c r="M49" s="237"/>
      <c r="N49" s="237"/>
      <c r="O49" s="237"/>
      <c r="P49" s="237"/>
      <c r="Q49" s="237"/>
      <c r="R49" s="238"/>
    </row>
    <row r="50" spans="1:18" x14ac:dyDescent="0.25">
      <c r="A50" s="15" t="s">
        <v>15</v>
      </c>
      <c r="B50" s="146">
        <v>45</v>
      </c>
      <c r="C50" s="146"/>
      <c r="D50" s="109" t="s">
        <v>25</v>
      </c>
      <c r="E50" s="108"/>
      <c r="F50" s="157"/>
      <c r="G50" s="158"/>
      <c r="H50" s="158"/>
      <c r="I50" s="178"/>
      <c r="J50" s="237"/>
      <c r="K50" s="237"/>
      <c r="L50" s="237"/>
      <c r="M50" s="237"/>
      <c r="N50" s="237"/>
      <c r="O50" s="237"/>
      <c r="P50" s="237"/>
      <c r="Q50" s="237"/>
      <c r="R50" s="238"/>
    </row>
    <row r="51" spans="1:18" x14ac:dyDescent="0.25">
      <c r="A51" s="15" t="s">
        <v>16</v>
      </c>
      <c r="B51" s="146">
        <v>48</v>
      </c>
      <c r="C51" s="146"/>
      <c r="D51" s="179" t="s">
        <v>19</v>
      </c>
      <c r="E51" s="136"/>
      <c r="F51" s="136"/>
      <c r="G51" s="136"/>
      <c r="H51" s="136"/>
      <c r="I51" s="136"/>
      <c r="J51" s="237"/>
      <c r="K51" s="237"/>
      <c r="L51" s="237"/>
      <c r="M51" s="237"/>
      <c r="N51" s="237"/>
      <c r="O51" s="237"/>
      <c r="P51" s="237"/>
      <c r="Q51" s="237"/>
      <c r="R51" s="238"/>
    </row>
    <row r="52" spans="1:18" x14ac:dyDescent="0.25">
      <c r="A52" s="15" t="s">
        <v>156</v>
      </c>
      <c r="B52" s="146">
        <f>180*8</f>
        <v>1440</v>
      </c>
      <c r="C52" s="146"/>
      <c r="D52" s="180" t="s">
        <v>107</v>
      </c>
      <c r="E52" s="181"/>
      <c r="F52" s="181"/>
      <c r="G52" s="181"/>
      <c r="H52" s="181"/>
      <c r="I52" s="182"/>
      <c r="J52" s="237"/>
      <c r="K52" s="237"/>
      <c r="L52" s="237"/>
      <c r="M52" s="237"/>
      <c r="N52" s="237"/>
      <c r="O52" s="237"/>
      <c r="P52" s="237"/>
      <c r="Q52" s="237"/>
      <c r="R52" s="238"/>
    </row>
    <row r="53" spans="1:18" x14ac:dyDescent="0.25">
      <c r="A53" s="15" t="s">
        <v>53</v>
      </c>
      <c r="B53" s="189"/>
      <c r="C53" s="189"/>
      <c r="D53" s="183"/>
      <c r="E53" s="184"/>
      <c r="F53" s="184"/>
      <c r="G53" s="184"/>
      <c r="H53" s="184"/>
      <c r="I53" s="185"/>
      <c r="J53" s="237"/>
      <c r="K53" s="237"/>
      <c r="L53" s="237"/>
      <c r="M53" s="237"/>
      <c r="N53" s="237"/>
      <c r="O53" s="237"/>
      <c r="P53" s="237"/>
      <c r="Q53" s="237"/>
      <c r="R53" s="238"/>
    </row>
    <row r="54" spans="1:18" x14ac:dyDescent="0.25">
      <c r="A54" s="4" t="s">
        <v>45</v>
      </c>
      <c r="B54" s="146"/>
      <c r="C54" s="146"/>
      <c r="D54" s="186"/>
      <c r="E54" s="187"/>
      <c r="F54" s="187"/>
      <c r="G54" s="187"/>
      <c r="H54" s="187"/>
      <c r="I54" s="188"/>
      <c r="J54" s="237"/>
      <c r="K54" s="237"/>
      <c r="L54" s="237"/>
      <c r="M54" s="237"/>
      <c r="N54" s="237"/>
      <c r="O54" s="237"/>
      <c r="P54" s="237"/>
      <c r="Q54" s="237"/>
      <c r="R54" s="238"/>
    </row>
    <row r="55" spans="1:18" x14ac:dyDescent="0.25">
      <c r="A55" s="217" t="s">
        <v>37</v>
      </c>
      <c r="B55" s="218"/>
      <c r="C55" s="218"/>
      <c r="D55" s="219" t="s">
        <v>64</v>
      </c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1"/>
    </row>
    <row r="56" spans="1:18" x14ac:dyDescent="0.25">
      <c r="A56" s="5" t="s">
        <v>74</v>
      </c>
      <c r="B56" s="123" t="s">
        <v>75</v>
      </c>
      <c r="C56" s="124"/>
      <c r="D56" s="128" t="s">
        <v>61</v>
      </c>
      <c r="E56" s="129"/>
      <c r="F56" s="130" t="s">
        <v>62</v>
      </c>
      <c r="G56" s="131"/>
      <c r="H56" s="131"/>
      <c r="I56" s="131"/>
      <c r="J56" s="131"/>
      <c r="K56" s="132"/>
      <c r="L56" s="130" t="s">
        <v>63</v>
      </c>
      <c r="M56" s="132"/>
      <c r="N56" s="130" t="s">
        <v>77</v>
      </c>
      <c r="O56" s="131"/>
      <c r="P56" s="132"/>
      <c r="Q56" s="222" t="s">
        <v>76</v>
      </c>
      <c r="R56" s="223"/>
    </row>
    <row r="57" spans="1:18" x14ac:dyDescent="0.25">
      <c r="A57" s="5" t="s">
        <v>82</v>
      </c>
      <c r="B57" s="121" t="s">
        <v>79</v>
      </c>
      <c r="C57" s="122"/>
      <c r="D57" s="123" t="s">
        <v>84</v>
      </c>
      <c r="E57" s="124"/>
      <c r="F57" s="123" t="s">
        <v>82</v>
      </c>
      <c r="G57" s="125"/>
      <c r="H57" s="125"/>
      <c r="I57" s="125"/>
      <c r="J57" s="125"/>
      <c r="K57" s="124"/>
      <c r="L57" s="126">
        <v>44746</v>
      </c>
      <c r="M57" s="127"/>
      <c r="N57" s="114" t="s">
        <v>91</v>
      </c>
      <c r="O57" s="114"/>
      <c r="P57" s="114"/>
      <c r="Q57" s="224" t="s">
        <v>86</v>
      </c>
      <c r="R57" s="225"/>
    </row>
    <row r="58" spans="1:18" x14ac:dyDescent="0.25">
      <c r="A58" s="5" t="s">
        <v>87</v>
      </c>
      <c r="B58" s="226" t="s">
        <v>88</v>
      </c>
      <c r="C58" s="227"/>
      <c r="D58" s="123" t="s">
        <v>89</v>
      </c>
      <c r="E58" s="124"/>
      <c r="F58" s="123" t="s">
        <v>90</v>
      </c>
      <c r="G58" s="125"/>
      <c r="H58" s="125"/>
      <c r="I58" s="125"/>
      <c r="J58" s="125"/>
      <c r="K58" s="124"/>
      <c r="L58" s="126">
        <v>44764</v>
      </c>
      <c r="M58" s="127"/>
      <c r="N58" s="114" t="s">
        <v>85</v>
      </c>
      <c r="O58" s="114"/>
      <c r="P58" s="114"/>
      <c r="Q58" s="224" t="s">
        <v>92</v>
      </c>
      <c r="R58" s="225"/>
    </row>
    <row r="59" spans="1:18" ht="15.75" thickBot="1" x14ac:dyDescent="0.3">
      <c r="A59" s="6"/>
      <c r="B59" s="208"/>
      <c r="C59" s="209"/>
      <c r="D59" s="210"/>
      <c r="E59" s="209"/>
      <c r="F59" s="210"/>
      <c r="G59" s="211"/>
      <c r="H59" s="211"/>
      <c r="I59" s="211"/>
      <c r="J59" s="211"/>
      <c r="K59" s="209"/>
      <c r="L59" s="212"/>
      <c r="M59" s="213"/>
      <c r="N59" s="214"/>
      <c r="O59" s="214"/>
      <c r="P59" s="214"/>
      <c r="Q59" s="215"/>
      <c r="R59" s="216"/>
    </row>
  </sheetData>
  <mergeCells count="157">
    <mergeCell ref="T29:Y29"/>
    <mergeCell ref="T15:AB16"/>
    <mergeCell ref="T17:T18"/>
    <mergeCell ref="U17:W17"/>
    <mergeCell ref="X17:Z17"/>
    <mergeCell ref="AA17:AB17"/>
    <mergeCell ref="AA4:AB4"/>
    <mergeCell ref="T2:AB3"/>
    <mergeCell ref="U4:W4"/>
    <mergeCell ref="X4:Z4"/>
    <mergeCell ref="T4:T5"/>
    <mergeCell ref="A1:R2"/>
    <mergeCell ref="A3:R16"/>
    <mergeCell ref="B59:C59"/>
    <mergeCell ref="D59:E59"/>
    <mergeCell ref="F59:K59"/>
    <mergeCell ref="L59:M59"/>
    <mergeCell ref="N59:P59"/>
    <mergeCell ref="Q59:R59"/>
    <mergeCell ref="A55:C55"/>
    <mergeCell ref="D55:R55"/>
    <mergeCell ref="Q56:R56"/>
    <mergeCell ref="Q57:R57"/>
    <mergeCell ref="B58:C58"/>
    <mergeCell ref="D58:E58"/>
    <mergeCell ref="F58:K58"/>
    <mergeCell ref="L58:M58"/>
    <mergeCell ref="N58:P58"/>
    <mergeCell ref="Q58:R58"/>
    <mergeCell ref="A47:C47"/>
    <mergeCell ref="D47:I47"/>
    <mergeCell ref="J47:M47"/>
    <mergeCell ref="N47:R47"/>
    <mergeCell ref="J48:M54"/>
    <mergeCell ref="N48:R54"/>
    <mergeCell ref="B52:C52"/>
    <mergeCell ref="D51:I51"/>
    <mergeCell ref="B48:C48"/>
    <mergeCell ref="B54:C54"/>
    <mergeCell ref="D52:I54"/>
    <mergeCell ref="B53:C53"/>
    <mergeCell ref="D48:E48"/>
    <mergeCell ref="F48:I48"/>
    <mergeCell ref="B49:C49"/>
    <mergeCell ref="B50:C50"/>
    <mergeCell ref="B51:C51"/>
    <mergeCell ref="A40:C40"/>
    <mergeCell ref="K40:L40"/>
    <mergeCell ref="A41:C41"/>
    <mergeCell ref="K41:L41"/>
    <mergeCell ref="A42:C42"/>
    <mergeCell ref="K42:L42"/>
    <mergeCell ref="D49:E49"/>
    <mergeCell ref="F49:I49"/>
    <mergeCell ref="D50:E50"/>
    <mergeCell ref="F50:I50"/>
    <mergeCell ref="A26:C26"/>
    <mergeCell ref="D26:F26"/>
    <mergeCell ref="G26:H26"/>
    <mergeCell ref="I26:J26"/>
    <mergeCell ref="A27:C27"/>
    <mergeCell ref="D27:F27"/>
    <mergeCell ref="G27:H27"/>
    <mergeCell ref="I27:J27"/>
    <mergeCell ref="A28:R28"/>
    <mergeCell ref="K22:M27"/>
    <mergeCell ref="N22:O22"/>
    <mergeCell ref="P22:R22"/>
    <mergeCell ref="N23:O23"/>
    <mergeCell ref="P24:Q24"/>
    <mergeCell ref="P26:R26"/>
    <mergeCell ref="P27:R27"/>
    <mergeCell ref="A23:C23"/>
    <mergeCell ref="D23:F23"/>
    <mergeCell ref="G23:H23"/>
    <mergeCell ref="I23:J23"/>
    <mergeCell ref="P23:R23"/>
    <mergeCell ref="A22:C22"/>
    <mergeCell ref="D22:F22"/>
    <mergeCell ref="G22:H22"/>
    <mergeCell ref="A34:B34"/>
    <mergeCell ref="D34:E34"/>
    <mergeCell ref="L34:M34"/>
    <mergeCell ref="A35:M35"/>
    <mergeCell ref="N35:R35"/>
    <mergeCell ref="G36:I36"/>
    <mergeCell ref="N36:R46"/>
    <mergeCell ref="K45:L45"/>
    <mergeCell ref="N56:P56"/>
    <mergeCell ref="A36:C36"/>
    <mergeCell ref="K36:L36"/>
    <mergeCell ref="A46:C46"/>
    <mergeCell ref="K46:L46"/>
    <mergeCell ref="A37:C37"/>
    <mergeCell ref="K37:L37"/>
    <mergeCell ref="A38:C38"/>
    <mergeCell ref="K38:L38"/>
    <mergeCell ref="A39:C39"/>
    <mergeCell ref="K39:L39"/>
    <mergeCell ref="A43:C43"/>
    <mergeCell ref="K43:L43"/>
    <mergeCell ref="A44:C44"/>
    <mergeCell ref="K44:L44"/>
    <mergeCell ref="A45:C45"/>
    <mergeCell ref="B57:C57"/>
    <mergeCell ref="D57:E57"/>
    <mergeCell ref="F57:K57"/>
    <mergeCell ref="L57:M57"/>
    <mergeCell ref="N57:P57"/>
    <mergeCell ref="B56:C56"/>
    <mergeCell ref="D56:E56"/>
    <mergeCell ref="F56:K56"/>
    <mergeCell ref="L56:M56"/>
    <mergeCell ref="A30:B30"/>
    <mergeCell ref="D30:E30"/>
    <mergeCell ref="G30:I30"/>
    <mergeCell ref="L30:M30"/>
    <mergeCell ref="I25:J25"/>
    <mergeCell ref="A29:F29"/>
    <mergeCell ref="G29:J29"/>
    <mergeCell ref="K29:M29"/>
    <mergeCell ref="N29:R29"/>
    <mergeCell ref="N30:R34"/>
    <mergeCell ref="A33:B33"/>
    <mergeCell ref="D33:E33"/>
    <mergeCell ref="A31:B31"/>
    <mergeCell ref="D31:E31"/>
    <mergeCell ref="G31:I31"/>
    <mergeCell ref="L31:M31"/>
    <mergeCell ref="A32:B32"/>
    <mergeCell ref="D32:E32"/>
    <mergeCell ref="G32:I32"/>
    <mergeCell ref="L32:M32"/>
    <mergeCell ref="G33:I33"/>
    <mergeCell ref="L33:M33"/>
    <mergeCell ref="G34:I34"/>
    <mergeCell ref="P25:R25"/>
    <mergeCell ref="N18:O19"/>
    <mergeCell ref="P18:R19"/>
    <mergeCell ref="A21:C21"/>
    <mergeCell ref="D21:F21"/>
    <mergeCell ref="N21:O21"/>
    <mergeCell ref="P21:R21"/>
    <mergeCell ref="K21:M21"/>
    <mergeCell ref="A20:M20"/>
    <mergeCell ref="N20:R20"/>
    <mergeCell ref="G21:J21"/>
    <mergeCell ref="I22:J22"/>
    <mergeCell ref="A24:C24"/>
    <mergeCell ref="D24:F24"/>
    <mergeCell ref="G24:H24"/>
    <mergeCell ref="I24:J24"/>
    <mergeCell ref="A25:C25"/>
    <mergeCell ref="D25:F25"/>
    <mergeCell ref="G25:H25"/>
    <mergeCell ref="A18:E19"/>
    <mergeCell ref="F18:M19"/>
  </mergeCells>
  <conditionalFormatting sqref="Q56">
    <cfRule type="containsText" dxfId="13" priority="4" operator="containsText" text="UNDER REVISION">
      <formula>NOT(ISERROR(SEARCH("UNDER REVISION",Q56)))</formula>
    </cfRule>
    <cfRule type="containsText" dxfId="12" priority="5" operator="containsText" text="REJECTED">
      <formula>NOT(ISERROR(SEARCH("REJECTED",Q56)))</formula>
    </cfRule>
    <cfRule type="containsText" dxfId="11" priority="6" operator="containsText" text="APPROVED">
      <formula>NOT(ISERROR(SEARCH("APPROVED",Q56)))</formula>
    </cfRule>
  </conditionalFormatting>
  <conditionalFormatting sqref="N57:P59">
    <cfRule type="containsText" dxfId="10" priority="1" operator="containsText" text="REJECTED">
      <formula>NOT(ISERROR(SEARCH("REJECTED",N57)))</formula>
    </cfRule>
    <cfRule type="containsText" dxfId="9" priority="2" operator="containsText" text="IN PROCESS">
      <formula>NOT(ISERROR(SEARCH("IN PROCESS",N57)))</formula>
    </cfRule>
    <cfRule type="containsText" dxfId="8" priority="3" operator="containsText" text="APPROVED">
      <formula>NOT(ISERROR(SEARCH("APPROVED",N57)))</formula>
    </cfRule>
  </conditionalFormatting>
  <conditionalFormatting sqref="F34">
    <cfRule type="expression" dxfId="7" priority="7">
      <formula>AND(#REF!="HBE",$F$17&gt;35)</formula>
    </cfRule>
  </conditionalFormatting>
  <dataValidations disablePrompts="1" count="5">
    <dataValidation type="list" allowBlank="1" showInputMessage="1" showErrorMessage="1" sqref="B54:C54" xr:uid="{DFB6627D-0699-4E08-968B-5E8E9ED94694}">
      <formula1>"1 - Unit load, 2 - Layer, 3 - Box"</formula1>
    </dataValidation>
    <dataValidation type="list" allowBlank="1" showInputMessage="1" showErrorMessage="1" sqref="N57:P59" xr:uid="{4FB3DD2E-3399-460E-A352-561452918DAE}">
      <formula1>"APPROVED,IN PROCESS,REJECTED"</formula1>
    </dataValidation>
    <dataValidation type="list" allowBlank="1" showInputMessage="1" showErrorMessage="1" sqref="J37:J46" xr:uid="{AC306AC2-83DB-4A12-BF0B-572684C907DF}">
      <formula1>"EXP,RET,N/A"</formula1>
    </dataValidation>
    <dataValidation type="list" allowBlank="1" showInputMessage="1" showErrorMessage="1" sqref="D37:D46" xr:uid="{82593BE0-6244-47DE-9FF8-5C259FDE4736}">
      <formula1>"ITEM,PRIMPKG,SECPKG,DUN,SCR,OTHER"</formula1>
    </dataValidation>
    <dataValidation type="list" allowBlank="1" showInputMessage="1" showErrorMessage="1" sqref="I27:J27" xr:uid="{102DD2E9-19A6-4BDA-BBC2-CB7B2E7727C0}">
      <formula1>"End item,PIA,Sequenced"</formula1>
    </dataValidation>
  </dataValidations>
  <hyperlinks>
    <hyperlink ref="P27" r:id="rId1" display="sara.najera@valeo.com" xr:uid="{5D160FD2-E786-444B-9392-B41D59C136AC}"/>
  </hyperlinks>
  <pageMargins left="0.7" right="0.7" top="0.75" bottom="0.75" header="0.3" footer="0.3"/>
  <pageSetup orientation="portrait" horizontalDpi="90" verticalDpi="90" r:id="rId2"/>
  <headerFooter>
    <oddHeader>&amp;C&amp;"Calibri"&amp;10&amp;K000000Oshkosh Corporation Classification - Restricted&amp;1#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F393-2947-44BD-ABBE-A4C7578F950C}">
  <dimension ref="A1:C9"/>
  <sheetViews>
    <sheetView workbookViewId="0">
      <selection activeCell="A18" sqref="A18"/>
    </sheetView>
  </sheetViews>
  <sheetFormatPr defaultRowHeight="15" x14ac:dyDescent="0.25"/>
  <cols>
    <col min="1" max="1" width="37.7109375" bestFit="1" customWidth="1"/>
    <col min="2" max="2" width="15.28515625" bestFit="1" customWidth="1"/>
    <col min="3" max="3" width="35.42578125" bestFit="1" customWidth="1"/>
  </cols>
  <sheetData>
    <row r="1" spans="1:3" x14ac:dyDescent="0.25">
      <c r="A1" s="50" t="s">
        <v>113</v>
      </c>
      <c r="B1" s="50" t="s">
        <v>114</v>
      </c>
      <c r="C1" s="50" t="s">
        <v>115</v>
      </c>
    </row>
    <row r="2" spans="1:3" x14ac:dyDescent="0.25">
      <c r="A2" t="s">
        <v>119</v>
      </c>
      <c r="B2" t="s">
        <v>116</v>
      </c>
      <c r="C2" s="51" t="s">
        <v>117</v>
      </c>
    </row>
    <row r="3" spans="1:3" x14ac:dyDescent="0.25">
      <c r="A3" t="s">
        <v>119</v>
      </c>
      <c r="B3" t="s">
        <v>118</v>
      </c>
      <c r="C3" s="51" t="s">
        <v>120</v>
      </c>
    </row>
    <row r="4" spans="1:3" x14ac:dyDescent="0.25">
      <c r="A4" t="s">
        <v>121</v>
      </c>
      <c r="B4" t="s">
        <v>122</v>
      </c>
      <c r="C4" s="51" t="s">
        <v>123</v>
      </c>
    </row>
    <row r="5" spans="1:3" x14ac:dyDescent="0.25">
      <c r="A5" t="s">
        <v>124</v>
      </c>
      <c r="B5" t="s">
        <v>125</v>
      </c>
      <c r="C5" s="51" t="s">
        <v>126</v>
      </c>
    </row>
    <row r="6" spans="1:3" x14ac:dyDescent="0.25">
      <c r="A6" t="s">
        <v>127</v>
      </c>
      <c r="B6" t="s">
        <v>128</v>
      </c>
      <c r="C6" s="51" t="s">
        <v>129</v>
      </c>
    </row>
    <row r="7" spans="1:3" x14ac:dyDescent="0.25">
      <c r="A7" s="7" t="s">
        <v>127</v>
      </c>
      <c r="B7" t="s">
        <v>130</v>
      </c>
      <c r="C7" s="51" t="s">
        <v>131</v>
      </c>
    </row>
    <row r="8" spans="1:3" x14ac:dyDescent="0.25">
      <c r="A8" t="s">
        <v>132</v>
      </c>
      <c r="B8" t="s">
        <v>133</v>
      </c>
      <c r="C8" s="51" t="s">
        <v>134</v>
      </c>
    </row>
    <row r="9" spans="1:3" x14ac:dyDescent="0.25">
      <c r="A9" t="s">
        <v>139</v>
      </c>
      <c r="B9" t="s">
        <v>135</v>
      </c>
      <c r="C9" s="51" t="s">
        <v>136</v>
      </c>
    </row>
  </sheetData>
  <hyperlinks>
    <hyperlink ref="C2" r:id="rId1" xr:uid="{47B67E69-73C2-4195-9876-00EB1F76CC2A}"/>
    <hyperlink ref="C3" r:id="rId2" xr:uid="{AF2027DA-C3AF-4FAB-BB07-17A0E015FB19}"/>
    <hyperlink ref="C4" r:id="rId3" xr:uid="{CD310DFF-0F73-4AB5-BFDE-73972B1C1399}"/>
    <hyperlink ref="C5" r:id="rId4" xr:uid="{A62C9D16-1E62-4C7C-88F7-071F057E47AE}"/>
    <hyperlink ref="C6" r:id="rId5" xr:uid="{EDC465C2-5B06-465F-8FB1-7B32B162B808}"/>
    <hyperlink ref="C7" r:id="rId6" xr:uid="{8BB5A8B6-DC67-4508-8C3E-C6FB5EDB259F}"/>
    <hyperlink ref="C8" r:id="rId7" xr:uid="{02C748F4-3329-4186-8CBB-C8FD50449673}"/>
    <hyperlink ref="C9" r:id="rId8" xr:uid="{2AA0A7A5-3DCF-42C8-84D4-E021CAF9B39E}"/>
  </hyperlinks>
  <pageMargins left="0.7" right="0.7" top="0.75" bottom="0.75" header="0.3" footer="0.3"/>
  <pageSetup orientation="portrait" r:id="rId9"/>
  <headerFooter>
    <oddHeader>&amp;C&amp;"Calibri"&amp;10&amp;K000000Oshkosh Corporation Classification - 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16F0-3825-45BC-8550-22AFABEFDC38}">
  <dimension ref="A1:R42"/>
  <sheetViews>
    <sheetView workbookViewId="0">
      <selection activeCell="F31" sqref="F31:I31"/>
    </sheetView>
  </sheetViews>
  <sheetFormatPr defaultRowHeight="15" x14ac:dyDescent="0.25"/>
  <sheetData>
    <row r="1" spans="1:18" x14ac:dyDescent="0.25">
      <c r="A1" s="75"/>
      <c r="B1" s="76"/>
      <c r="C1" s="76"/>
      <c r="D1" s="76"/>
      <c r="E1" s="77"/>
      <c r="F1" s="81" t="s">
        <v>26</v>
      </c>
      <c r="G1" s="82"/>
      <c r="H1" s="82"/>
      <c r="I1" s="82"/>
      <c r="J1" s="82"/>
      <c r="K1" s="82"/>
      <c r="L1" s="82"/>
      <c r="M1" s="83"/>
      <c r="N1" s="87"/>
      <c r="O1" s="88"/>
      <c r="P1" s="91"/>
      <c r="Q1" s="92"/>
      <c r="R1" s="93"/>
    </row>
    <row r="2" spans="1:18" ht="15.75" thickBot="1" x14ac:dyDescent="0.3">
      <c r="A2" s="78"/>
      <c r="B2" s="79"/>
      <c r="C2" s="79"/>
      <c r="D2" s="79"/>
      <c r="E2" s="80"/>
      <c r="F2" s="84"/>
      <c r="G2" s="85"/>
      <c r="H2" s="85"/>
      <c r="I2" s="85"/>
      <c r="J2" s="85"/>
      <c r="K2" s="85"/>
      <c r="L2" s="85"/>
      <c r="M2" s="86"/>
      <c r="N2" s="89"/>
      <c r="O2" s="90"/>
      <c r="P2" s="94"/>
      <c r="Q2" s="94"/>
      <c r="R2" s="95"/>
    </row>
    <row r="3" spans="1:18" x14ac:dyDescent="0.25">
      <c r="A3" s="101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3" t="s">
        <v>31</v>
      </c>
      <c r="O3" s="104"/>
      <c r="P3" s="104"/>
      <c r="Q3" s="104"/>
      <c r="R3" s="105"/>
    </row>
    <row r="4" spans="1:18" x14ac:dyDescent="0.25">
      <c r="A4" s="96" t="s">
        <v>27</v>
      </c>
      <c r="B4" s="97"/>
      <c r="C4" s="97"/>
      <c r="D4" s="98" t="s">
        <v>28</v>
      </c>
      <c r="E4" s="98"/>
      <c r="F4" s="97"/>
      <c r="G4" s="100" t="s">
        <v>29</v>
      </c>
      <c r="H4" s="106"/>
      <c r="I4" s="106"/>
      <c r="J4" s="98"/>
      <c r="K4" s="97" t="s">
        <v>30</v>
      </c>
      <c r="L4" s="97"/>
      <c r="M4" s="100"/>
      <c r="N4" s="74" t="s">
        <v>32</v>
      </c>
      <c r="O4" s="74"/>
      <c r="P4" s="70"/>
      <c r="Q4" s="70"/>
      <c r="R4" s="99"/>
    </row>
    <row r="5" spans="1:18" x14ac:dyDescent="0.25">
      <c r="A5" s="165"/>
      <c r="B5" s="166"/>
      <c r="C5" s="167"/>
      <c r="D5" s="168"/>
      <c r="E5" s="168"/>
      <c r="F5" s="169"/>
      <c r="G5" s="74" t="s">
        <v>14</v>
      </c>
      <c r="H5" s="74"/>
      <c r="I5" s="70"/>
      <c r="J5" s="70"/>
      <c r="K5" s="151"/>
      <c r="L5" s="151"/>
      <c r="M5" s="152"/>
      <c r="N5" s="74" t="s">
        <v>33</v>
      </c>
      <c r="O5" s="74"/>
      <c r="P5" s="157"/>
      <c r="Q5" s="158"/>
      <c r="R5" s="159"/>
    </row>
    <row r="6" spans="1:18" x14ac:dyDescent="0.25">
      <c r="A6" s="71"/>
      <c r="B6" s="72"/>
      <c r="C6" s="73"/>
      <c r="D6" s="162"/>
      <c r="E6" s="72"/>
      <c r="F6" s="73"/>
      <c r="G6" s="74" t="s">
        <v>15</v>
      </c>
      <c r="H6" s="74"/>
      <c r="I6" s="70"/>
      <c r="J6" s="70"/>
      <c r="K6" s="153"/>
      <c r="L6" s="153"/>
      <c r="M6" s="154"/>
      <c r="N6" s="74"/>
      <c r="O6" s="74"/>
      <c r="P6" s="163"/>
      <c r="Q6" s="163"/>
      <c r="R6" s="164"/>
    </row>
    <row r="7" spans="1:18" x14ac:dyDescent="0.25">
      <c r="A7" s="71"/>
      <c r="B7" s="72"/>
      <c r="C7" s="73"/>
      <c r="D7" s="72"/>
      <c r="E7" s="72"/>
      <c r="F7" s="73"/>
      <c r="G7" s="74" t="s">
        <v>16</v>
      </c>
      <c r="H7" s="74"/>
      <c r="I7" s="70"/>
      <c r="J7" s="70"/>
      <c r="K7" s="153"/>
      <c r="L7" s="153"/>
      <c r="M7" s="154"/>
      <c r="N7" s="9" t="s">
        <v>58</v>
      </c>
      <c r="O7" s="9"/>
      <c r="P7" s="118"/>
      <c r="Q7" s="160"/>
      <c r="R7" s="47"/>
    </row>
    <row r="8" spans="1:18" x14ac:dyDescent="0.25">
      <c r="A8" s="71"/>
      <c r="B8" s="72"/>
      <c r="C8" s="73"/>
      <c r="D8" s="72"/>
      <c r="E8" s="72"/>
      <c r="F8" s="73"/>
      <c r="G8" s="74" t="s">
        <v>0</v>
      </c>
      <c r="H8" s="74"/>
      <c r="I8" s="70"/>
      <c r="J8" s="70"/>
      <c r="K8" s="153"/>
      <c r="L8" s="153"/>
      <c r="M8" s="154"/>
      <c r="N8" s="9" t="s">
        <v>1</v>
      </c>
      <c r="O8" s="9"/>
      <c r="P8" s="118"/>
      <c r="Q8" s="119"/>
      <c r="R8" s="120"/>
    </row>
    <row r="9" spans="1:18" x14ac:dyDescent="0.25">
      <c r="A9" s="71"/>
      <c r="B9" s="72"/>
      <c r="C9" s="73"/>
      <c r="D9" s="72"/>
      <c r="E9" s="72"/>
      <c r="F9" s="73"/>
      <c r="G9" s="74" t="s">
        <v>6</v>
      </c>
      <c r="H9" s="74"/>
      <c r="I9" s="146"/>
      <c r="J9" s="146"/>
      <c r="K9" s="153"/>
      <c r="L9" s="153"/>
      <c r="M9" s="154"/>
      <c r="N9" s="9" t="s">
        <v>8</v>
      </c>
      <c r="O9" s="9"/>
      <c r="P9" s="118"/>
      <c r="Q9" s="119"/>
      <c r="R9" s="120"/>
    </row>
    <row r="10" spans="1:18" x14ac:dyDescent="0.25">
      <c r="A10" s="147"/>
      <c r="B10" s="148"/>
      <c r="C10" s="149"/>
      <c r="D10" s="72"/>
      <c r="E10" s="72"/>
      <c r="F10" s="72"/>
      <c r="G10" s="74"/>
      <c r="H10" s="74"/>
      <c r="I10" s="146"/>
      <c r="J10" s="146"/>
      <c r="K10" s="155"/>
      <c r="L10" s="155"/>
      <c r="M10" s="156"/>
      <c r="N10" s="9" t="s">
        <v>9</v>
      </c>
      <c r="O10" s="9"/>
      <c r="P10" s="161"/>
      <c r="Q10" s="119"/>
      <c r="R10" s="120"/>
    </row>
    <row r="11" spans="1:18" x14ac:dyDescent="0.25">
      <c r="A11" s="101" t="s">
        <v>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50"/>
    </row>
    <row r="12" spans="1:18" x14ac:dyDescent="0.25">
      <c r="A12" s="112" t="s">
        <v>35</v>
      </c>
      <c r="B12" s="106"/>
      <c r="C12" s="106"/>
      <c r="D12" s="106"/>
      <c r="E12" s="106"/>
      <c r="F12" s="106"/>
      <c r="G12" s="97" t="s">
        <v>44</v>
      </c>
      <c r="H12" s="97"/>
      <c r="I12" s="97"/>
      <c r="J12" s="97"/>
      <c r="K12" s="106" t="s">
        <v>46</v>
      </c>
      <c r="L12" s="106"/>
      <c r="M12" s="98"/>
      <c r="N12" s="97" t="s">
        <v>12</v>
      </c>
      <c r="O12" s="97"/>
      <c r="P12" s="97"/>
      <c r="Q12" s="97"/>
      <c r="R12" s="113"/>
    </row>
    <row r="13" spans="1:18" x14ac:dyDescent="0.25">
      <c r="A13" s="107" t="s">
        <v>51</v>
      </c>
      <c r="B13" s="108"/>
      <c r="C13" s="49"/>
      <c r="D13" s="109" t="s">
        <v>14</v>
      </c>
      <c r="E13" s="108"/>
      <c r="F13" s="22"/>
      <c r="G13" s="109" t="s">
        <v>40</v>
      </c>
      <c r="H13" s="110"/>
      <c r="I13" s="108"/>
      <c r="J13" s="24"/>
      <c r="K13" s="1" t="s">
        <v>55</v>
      </c>
      <c r="L13" s="111"/>
      <c r="M13" s="111"/>
      <c r="N13" s="114"/>
      <c r="O13" s="114"/>
      <c r="P13" s="114"/>
      <c r="Q13" s="114"/>
      <c r="R13" s="115"/>
    </row>
    <row r="14" spans="1:18" x14ac:dyDescent="0.25">
      <c r="A14" s="107" t="s">
        <v>3</v>
      </c>
      <c r="B14" s="108"/>
      <c r="C14" s="45"/>
      <c r="D14" s="109" t="s">
        <v>15</v>
      </c>
      <c r="E14" s="108"/>
      <c r="F14" s="23"/>
      <c r="G14" s="109" t="s">
        <v>41</v>
      </c>
      <c r="H14" s="110"/>
      <c r="I14" s="108"/>
      <c r="J14" s="25"/>
      <c r="K14" s="1" t="s">
        <v>52</v>
      </c>
      <c r="L14" s="116" t="str">
        <f>IFERROR((60*C16)/(16*L13),"")</f>
        <v/>
      </c>
      <c r="M14" s="117"/>
      <c r="N14" s="114"/>
      <c r="O14" s="114"/>
      <c r="P14" s="114"/>
      <c r="Q14" s="114"/>
      <c r="R14" s="115"/>
    </row>
    <row r="15" spans="1:18" x14ac:dyDescent="0.25">
      <c r="A15" s="107" t="s">
        <v>4</v>
      </c>
      <c r="B15" s="108"/>
      <c r="C15" s="49"/>
      <c r="D15" s="109" t="s">
        <v>16</v>
      </c>
      <c r="E15" s="108"/>
      <c r="F15" s="23"/>
      <c r="G15" s="109" t="s">
        <v>42</v>
      </c>
      <c r="H15" s="110"/>
      <c r="I15" s="108"/>
      <c r="J15" s="25"/>
      <c r="K15" s="1" t="s">
        <v>49</v>
      </c>
      <c r="L15" s="111"/>
      <c r="M15" s="111"/>
      <c r="N15" s="114"/>
      <c r="O15" s="114"/>
      <c r="P15" s="114"/>
      <c r="Q15" s="114"/>
      <c r="R15" s="115"/>
    </row>
    <row r="16" spans="1:18" x14ac:dyDescent="0.25">
      <c r="A16" s="107" t="s">
        <v>36</v>
      </c>
      <c r="B16" s="108"/>
      <c r="C16" s="45"/>
      <c r="D16" s="109" t="s">
        <v>5</v>
      </c>
      <c r="E16" s="108"/>
      <c r="F16" s="23"/>
      <c r="G16" s="109" t="s">
        <v>50</v>
      </c>
      <c r="H16" s="110"/>
      <c r="I16" s="108"/>
      <c r="J16" s="11"/>
      <c r="K16" s="1" t="s">
        <v>47</v>
      </c>
      <c r="L16" s="111"/>
      <c r="M16" s="111"/>
      <c r="N16" s="114"/>
      <c r="O16" s="114"/>
      <c r="P16" s="114"/>
      <c r="Q16" s="114"/>
      <c r="R16" s="115"/>
    </row>
    <row r="17" spans="1:18" x14ac:dyDescent="0.25">
      <c r="A17" s="107" t="s">
        <v>24</v>
      </c>
      <c r="B17" s="108"/>
      <c r="C17" s="45"/>
      <c r="D17" s="109" t="s">
        <v>7</v>
      </c>
      <c r="E17" s="108"/>
      <c r="F17" s="23"/>
      <c r="G17" s="109" t="s">
        <v>54</v>
      </c>
      <c r="H17" s="110"/>
      <c r="I17" s="108"/>
      <c r="J17" s="11">
        <v>6</v>
      </c>
      <c r="K17" s="1" t="s">
        <v>48</v>
      </c>
      <c r="L17" s="133" t="str">
        <f>IFERROR((((I5*I6*I7)*C16)/(F13*F14*F15))+(F17/VLOOKUP(#REF!,#REF!,7,FALSE)),"")</f>
        <v/>
      </c>
      <c r="M17" s="134"/>
      <c r="N17" s="114"/>
      <c r="O17" s="114"/>
      <c r="P17" s="114"/>
      <c r="Q17" s="114"/>
      <c r="R17" s="115"/>
    </row>
    <row r="18" spans="1:18" x14ac:dyDescent="0.25">
      <c r="A18" s="135" t="s">
        <v>38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7" t="s">
        <v>11</v>
      </c>
      <c r="O18" s="137"/>
      <c r="P18" s="137"/>
      <c r="Q18" s="137"/>
      <c r="R18" s="138"/>
    </row>
    <row r="19" spans="1:18" x14ac:dyDescent="0.25">
      <c r="A19" s="144" t="s">
        <v>60</v>
      </c>
      <c r="B19" s="141"/>
      <c r="C19" s="145"/>
      <c r="D19" s="46" t="s">
        <v>56</v>
      </c>
      <c r="E19" s="46" t="s">
        <v>10</v>
      </c>
      <c r="F19" s="41" t="s">
        <v>65</v>
      </c>
      <c r="G19" s="139" t="s">
        <v>13</v>
      </c>
      <c r="H19" s="140"/>
      <c r="I19" s="141"/>
      <c r="J19" s="46" t="s">
        <v>43</v>
      </c>
      <c r="K19" s="145" t="s">
        <v>23</v>
      </c>
      <c r="L19" s="145"/>
      <c r="M19" s="46" t="s">
        <v>22</v>
      </c>
      <c r="N19" s="114"/>
      <c r="O19" s="114"/>
      <c r="P19" s="114"/>
      <c r="Q19" s="114"/>
      <c r="R19" s="115"/>
    </row>
    <row r="20" spans="1:18" x14ac:dyDescent="0.25">
      <c r="A20" s="177"/>
      <c r="B20" s="143"/>
      <c r="C20" s="171"/>
      <c r="D20" s="13"/>
      <c r="E20" s="10"/>
      <c r="F20" s="8"/>
      <c r="G20" s="42"/>
      <c r="H20" s="44"/>
      <c r="I20" s="43"/>
      <c r="J20" s="44"/>
      <c r="K20" s="142"/>
      <c r="L20" s="171"/>
      <c r="M20" s="44"/>
      <c r="N20" s="114"/>
      <c r="O20" s="114"/>
      <c r="P20" s="114"/>
      <c r="Q20" s="114"/>
      <c r="R20" s="115"/>
    </row>
    <row r="21" spans="1:18" x14ac:dyDescent="0.25">
      <c r="A21" s="177"/>
      <c r="B21" s="143"/>
      <c r="C21" s="171"/>
      <c r="D21" s="13"/>
      <c r="E21" s="10"/>
      <c r="F21" s="8"/>
      <c r="G21" s="42"/>
      <c r="H21" s="44"/>
      <c r="I21" s="43"/>
      <c r="J21" s="44"/>
      <c r="K21" s="142"/>
      <c r="L21" s="171"/>
      <c r="M21" s="44"/>
      <c r="N21" s="114"/>
      <c r="O21" s="114"/>
      <c r="P21" s="114"/>
      <c r="Q21" s="114"/>
      <c r="R21" s="115"/>
    </row>
    <row r="22" spans="1:18" x14ac:dyDescent="0.25">
      <c r="A22" s="177"/>
      <c r="B22" s="143"/>
      <c r="C22" s="171"/>
      <c r="D22" s="13"/>
      <c r="E22" s="10"/>
      <c r="F22" s="8"/>
      <c r="G22" s="42"/>
      <c r="H22" s="44"/>
      <c r="I22" s="43"/>
      <c r="J22" s="44"/>
      <c r="K22" s="142"/>
      <c r="L22" s="171"/>
      <c r="M22" s="44"/>
      <c r="N22" s="114"/>
      <c r="O22" s="114"/>
      <c r="P22" s="114"/>
      <c r="Q22" s="114"/>
      <c r="R22" s="115"/>
    </row>
    <row r="23" spans="1:18" x14ac:dyDescent="0.25">
      <c r="A23" s="177"/>
      <c r="B23" s="143"/>
      <c r="C23" s="171"/>
      <c r="D23" s="44"/>
      <c r="E23" s="10"/>
      <c r="F23" s="8"/>
      <c r="G23" s="42"/>
      <c r="H23" s="44"/>
      <c r="I23" s="43"/>
      <c r="J23" s="44"/>
      <c r="K23" s="142"/>
      <c r="L23" s="171"/>
      <c r="M23" s="44"/>
      <c r="N23" s="114"/>
      <c r="O23" s="114"/>
      <c r="P23" s="114"/>
      <c r="Q23" s="114"/>
      <c r="R23" s="115"/>
    </row>
    <row r="24" spans="1:18" x14ac:dyDescent="0.25">
      <c r="A24" s="177"/>
      <c r="B24" s="143"/>
      <c r="C24" s="171"/>
      <c r="D24" s="44"/>
      <c r="E24" s="10"/>
      <c r="F24" s="8"/>
      <c r="G24" s="42"/>
      <c r="H24" s="44"/>
      <c r="I24" s="43"/>
      <c r="J24" s="44"/>
      <c r="K24" s="142"/>
      <c r="L24" s="171"/>
      <c r="M24" s="44"/>
      <c r="N24" s="114"/>
      <c r="O24" s="114"/>
      <c r="P24" s="114"/>
      <c r="Q24" s="114"/>
      <c r="R24" s="115"/>
    </row>
    <row r="25" spans="1:18" x14ac:dyDescent="0.25">
      <c r="A25" s="170"/>
      <c r="B25" s="171"/>
      <c r="C25" s="172"/>
      <c r="D25" s="44"/>
      <c r="E25" s="10"/>
      <c r="F25" s="8"/>
      <c r="G25" s="43"/>
      <c r="H25" s="43"/>
      <c r="I25" s="44"/>
      <c r="J25" s="44"/>
      <c r="K25" s="142"/>
      <c r="L25" s="143"/>
      <c r="M25" s="44"/>
      <c r="N25" s="114"/>
      <c r="O25" s="114"/>
      <c r="P25" s="114"/>
      <c r="Q25" s="114"/>
      <c r="R25" s="115"/>
    </row>
    <row r="26" spans="1:18" x14ac:dyDescent="0.25">
      <c r="A26" s="170"/>
      <c r="B26" s="171"/>
      <c r="C26" s="172"/>
      <c r="D26" s="44"/>
      <c r="E26" s="10"/>
      <c r="F26" s="8"/>
      <c r="G26" s="43"/>
      <c r="H26" s="43"/>
      <c r="I26" s="44"/>
      <c r="J26" s="44"/>
      <c r="K26" s="142"/>
      <c r="L26" s="143"/>
      <c r="M26" s="44"/>
      <c r="N26" s="114"/>
      <c r="O26" s="114"/>
      <c r="P26" s="114"/>
      <c r="Q26" s="114"/>
      <c r="R26" s="115"/>
    </row>
    <row r="27" spans="1:18" x14ac:dyDescent="0.25">
      <c r="A27" s="170"/>
      <c r="B27" s="171"/>
      <c r="C27" s="172"/>
      <c r="D27" s="44"/>
      <c r="E27" s="10"/>
      <c r="F27" s="8"/>
      <c r="G27" s="43"/>
      <c r="H27" s="43"/>
      <c r="I27" s="44"/>
      <c r="J27" s="44"/>
      <c r="K27" s="142"/>
      <c r="L27" s="143"/>
      <c r="M27" s="44"/>
      <c r="N27" s="114"/>
      <c r="O27" s="114"/>
      <c r="P27" s="114"/>
      <c r="Q27" s="114"/>
      <c r="R27" s="115"/>
    </row>
    <row r="28" spans="1:18" x14ac:dyDescent="0.25">
      <c r="A28" s="170"/>
      <c r="B28" s="171"/>
      <c r="C28" s="172"/>
      <c r="D28" s="44"/>
      <c r="E28" s="10"/>
      <c r="F28" s="8"/>
      <c r="G28" s="43"/>
      <c r="H28" s="43"/>
      <c r="I28" s="44"/>
      <c r="J28" s="44"/>
      <c r="K28" s="142"/>
      <c r="L28" s="143"/>
      <c r="M28" s="44"/>
      <c r="N28" s="114"/>
      <c r="O28" s="114"/>
      <c r="P28" s="114"/>
      <c r="Q28" s="114"/>
      <c r="R28" s="115"/>
    </row>
    <row r="29" spans="1:18" x14ac:dyDescent="0.25">
      <c r="A29" s="170"/>
      <c r="B29" s="171"/>
      <c r="C29" s="172"/>
      <c r="D29" s="44"/>
      <c r="E29" s="10"/>
      <c r="F29" s="8"/>
      <c r="G29" s="43"/>
      <c r="H29" s="43"/>
      <c r="I29" s="44"/>
      <c r="J29" s="44"/>
      <c r="K29" s="142"/>
      <c r="L29" s="143"/>
      <c r="M29" s="44"/>
      <c r="N29" s="114"/>
      <c r="O29" s="114"/>
      <c r="P29" s="114"/>
      <c r="Q29" s="114"/>
      <c r="R29" s="115"/>
    </row>
    <row r="30" spans="1:18" x14ac:dyDescent="0.25">
      <c r="A30" s="228" t="s">
        <v>17</v>
      </c>
      <c r="B30" s="136"/>
      <c r="C30" s="229"/>
      <c r="D30" s="230" t="s">
        <v>21</v>
      </c>
      <c r="E30" s="231"/>
      <c r="F30" s="231"/>
      <c r="G30" s="231"/>
      <c r="H30" s="231"/>
      <c r="I30" s="232"/>
      <c r="J30" s="233" t="s">
        <v>20</v>
      </c>
      <c r="K30" s="234"/>
      <c r="L30" s="234"/>
      <c r="M30" s="235"/>
      <c r="N30" s="233" t="s">
        <v>59</v>
      </c>
      <c r="O30" s="234"/>
      <c r="P30" s="234"/>
      <c r="Q30" s="234"/>
      <c r="R30" s="236"/>
    </row>
    <row r="31" spans="1:18" x14ac:dyDescent="0.25">
      <c r="A31" s="2" t="s">
        <v>39</v>
      </c>
      <c r="B31" s="146"/>
      <c r="C31" s="146"/>
      <c r="D31" s="109" t="s">
        <v>57</v>
      </c>
      <c r="E31" s="108"/>
      <c r="F31" s="190"/>
      <c r="G31" s="191"/>
      <c r="H31" s="191"/>
      <c r="I31" s="192"/>
      <c r="J31" s="237"/>
      <c r="K31" s="237"/>
      <c r="L31" s="237"/>
      <c r="M31" s="237"/>
      <c r="N31" s="237"/>
      <c r="O31" s="237"/>
      <c r="P31" s="237"/>
      <c r="Q31" s="237"/>
      <c r="R31" s="238"/>
    </row>
    <row r="32" spans="1:18" x14ac:dyDescent="0.25">
      <c r="A32" s="3" t="s">
        <v>14</v>
      </c>
      <c r="B32" s="146"/>
      <c r="C32" s="146"/>
      <c r="D32" s="109" t="s">
        <v>18</v>
      </c>
      <c r="E32" s="108"/>
      <c r="F32" s="157"/>
      <c r="G32" s="158"/>
      <c r="H32" s="158"/>
      <c r="I32" s="178"/>
      <c r="J32" s="237"/>
      <c r="K32" s="237"/>
      <c r="L32" s="237"/>
      <c r="M32" s="237"/>
      <c r="N32" s="237"/>
      <c r="O32" s="237"/>
      <c r="P32" s="237"/>
      <c r="Q32" s="237"/>
      <c r="R32" s="238"/>
    </row>
    <row r="33" spans="1:18" x14ac:dyDescent="0.25">
      <c r="A33" s="40" t="s">
        <v>15</v>
      </c>
      <c r="B33" s="146"/>
      <c r="C33" s="146"/>
      <c r="D33" s="109" t="s">
        <v>25</v>
      </c>
      <c r="E33" s="108"/>
      <c r="F33" s="157"/>
      <c r="G33" s="158"/>
      <c r="H33" s="158"/>
      <c r="I33" s="178"/>
      <c r="J33" s="237"/>
      <c r="K33" s="237"/>
      <c r="L33" s="237"/>
      <c r="M33" s="237"/>
      <c r="N33" s="237"/>
      <c r="O33" s="237"/>
      <c r="P33" s="237"/>
      <c r="Q33" s="237"/>
      <c r="R33" s="238"/>
    </row>
    <row r="34" spans="1:18" x14ac:dyDescent="0.25">
      <c r="A34" s="40" t="s">
        <v>16</v>
      </c>
      <c r="B34" s="146"/>
      <c r="C34" s="146"/>
      <c r="D34" s="179" t="s">
        <v>19</v>
      </c>
      <c r="E34" s="136"/>
      <c r="F34" s="136"/>
      <c r="G34" s="136"/>
      <c r="H34" s="136"/>
      <c r="I34" s="136"/>
      <c r="J34" s="237"/>
      <c r="K34" s="237"/>
      <c r="L34" s="237"/>
      <c r="M34" s="237"/>
      <c r="N34" s="237"/>
      <c r="O34" s="237"/>
      <c r="P34" s="237"/>
      <c r="Q34" s="237"/>
      <c r="R34" s="238"/>
    </row>
    <row r="35" spans="1:18" x14ac:dyDescent="0.25">
      <c r="A35" s="40" t="s">
        <v>7</v>
      </c>
      <c r="B35" s="146"/>
      <c r="C35" s="146"/>
      <c r="D35" s="180"/>
      <c r="E35" s="181"/>
      <c r="F35" s="181"/>
      <c r="G35" s="181"/>
      <c r="H35" s="181"/>
      <c r="I35" s="182"/>
      <c r="J35" s="237"/>
      <c r="K35" s="237"/>
      <c r="L35" s="237"/>
      <c r="M35" s="237"/>
      <c r="N35" s="237"/>
      <c r="O35" s="237"/>
      <c r="P35" s="237"/>
      <c r="Q35" s="237"/>
      <c r="R35" s="238"/>
    </row>
    <row r="36" spans="1:18" x14ac:dyDescent="0.25">
      <c r="A36" s="40" t="s">
        <v>53</v>
      </c>
      <c r="B36" s="189"/>
      <c r="C36" s="189"/>
      <c r="D36" s="183"/>
      <c r="E36" s="184"/>
      <c r="F36" s="184"/>
      <c r="G36" s="184"/>
      <c r="H36" s="184"/>
      <c r="I36" s="185"/>
      <c r="J36" s="237"/>
      <c r="K36" s="237"/>
      <c r="L36" s="237"/>
      <c r="M36" s="237"/>
      <c r="N36" s="237"/>
      <c r="O36" s="237"/>
      <c r="P36" s="237"/>
      <c r="Q36" s="237"/>
      <c r="R36" s="238"/>
    </row>
    <row r="37" spans="1:18" x14ac:dyDescent="0.25">
      <c r="A37" s="4" t="s">
        <v>45</v>
      </c>
      <c r="B37" s="146"/>
      <c r="C37" s="146"/>
      <c r="D37" s="186"/>
      <c r="E37" s="187"/>
      <c r="F37" s="187"/>
      <c r="G37" s="187"/>
      <c r="H37" s="187"/>
      <c r="I37" s="188"/>
      <c r="J37" s="237"/>
      <c r="K37" s="237"/>
      <c r="L37" s="237"/>
      <c r="M37" s="237"/>
      <c r="N37" s="237"/>
      <c r="O37" s="237"/>
      <c r="P37" s="237"/>
      <c r="Q37" s="237"/>
      <c r="R37" s="238"/>
    </row>
    <row r="38" spans="1:18" x14ac:dyDescent="0.25">
      <c r="A38" s="217" t="s">
        <v>37</v>
      </c>
      <c r="B38" s="218"/>
      <c r="C38" s="218"/>
      <c r="D38" s="219" t="s">
        <v>64</v>
      </c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1"/>
    </row>
    <row r="39" spans="1:18" x14ac:dyDescent="0.25">
      <c r="A39" s="5" t="s">
        <v>74</v>
      </c>
      <c r="B39" s="123" t="s">
        <v>75</v>
      </c>
      <c r="C39" s="124"/>
      <c r="D39" s="128" t="s">
        <v>61</v>
      </c>
      <c r="E39" s="129"/>
      <c r="F39" s="130" t="s">
        <v>62</v>
      </c>
      <c r="G39" s="131"/>
      <c r="H39" s="131"/>
      <c r="I39" s="131"/>
      <c r="J39" s="131"/>
      <c r="K39" s="132"/>
      <c r="L39" s="130" t="s">
        <v>63</v>
      </c>
      <c r="M39" s="132"/>
      <c r="N39" s="130" t="s">
        <v>77</v>
      </c>
      <c r="O39" s="131"/>
      <c r="P39" s="132"/>
      <c r="Q39" s="222" t="s">
        <v>76</v>
      </c>
      <c r="R39" s="223"/>
    </row>
    <row r="40" spans="1:18" x14ac:dyDescent="0.25">
      <c r="A40" s="5"/>
      <c r="B40" s="121"/>
      <c r="C40" s="122"/>
      <c r="D40" s="123"/>
      <c r="E40" s="124"/>
      <c r="F40" s="123"/>
      <c r="G40" s="125"/>
      <c r="H40" s="125"/>
      <c r="I40" s="125"/>
      <c r="J40" s="125"/>
      <c r="K40" s="124"/>
      <c r="L40" s="126"/>
      <c r="M40" s="127"/>
      <c r="N40" s="114"/>
      <c r="O40" s="114"/>
      <c r="P40" s="114"/>
      <c r="Q40" s="224"/>
      <c r="R40" s="225"/>
    </row>
    <row r="41" spans="1:18" x14ac:dyDescent="0.25">
      <c r="A41" s="5"/>
      <c r="B41" s="226"/>
      <c r="C41" s="227"/>
      <c r="D41" s="123"/>
      <c r="E41" s="124"/>
      <c r="F41" s="123"/>
      <c r="G41" s="125"/>
      <c r="H41" s="125"/>
      <c r="I41" s="125"/>
      <c r="J41" s="125"/>
      <c r="K41" s="124"/>
      <c r="L41" s="126"/>
      <c r="M41" s="127"/>
      <c r="N41" s="114"/>
      <c r="O41" s="114"/>
      <c r="P41" s="114"/>
      <c r="Q41" s="224"/>
      <c r="R41" s="225"/>
    </row>
    <row r="42" spans="1:18" ht="15.75" thickBot="1" x14ac:dyDescent="0.3">
      <c r="A42" s="6"/>
      <c r="B42" s="208"/>
      <c r="C42" s="209"/>
      <c r="D42" s="210"/>
      <c r="E42" s="209"/>
      <c r="F42" s="210"/>
      <c r="G42" s="211"/>
      <c r="H42" s="211"/>
      <c r="I42" s="211"/>
      <c r="J42" s="211"/>
      <c r="K42" s="209"/>
      <c r="L42" s="212"/>
      <c r="M42" s="213"/>
      <c r="N42" s="214"/>
      <c r="O42" s="214"/>
      <c r="P42" s="214"/>
      <c r="Q42" s="215"/>
      <c r="R42" s="216"/>
    </row>
  </sheetData>
  <mergeCells count="144">
    <mergeCell ref="B42:C42"/>
    <mergeCell ref="D42:E42"/>
    <mergeCell ref="F42:K42"/>
    <mergeCell ref="L42:M42"/>
    <mergeCell ref="N42:P42"/>
    <mergeCell ref="Q42:R42"/>
    <mergeCell ref="B41:C41"/>
    <mergeCell ref="D41:E41"/>
    <mergeCell ref="F41:K41"/>
    <mergeCell ref="L41:M41"/>
    <mergeCell ref="N41:P41"/>
    <mergeCell ref="Q41:R41"/>
    <mergeCell ref="B40:C40"/>
    <mergeCell ref="D40:E40"/>
    <mergeCell ref="F40:K40"/>
    <mergeCell ref="L40:M40"/>
    <mergeCell ref="N40:P40"/>
    <mergeCell ref="Q40:R40"/>
    <mergeCell ref="A38:C38"/>
    <mergeCell ref="D38:R38"/>
    <mergeCell ref="B39:C39"/>
    <mergeCell ref="D39:E39"/>
    <mergeCell ref="F39:K39"/>
    <mergeCell ref="L39:M39"/>
    <mergeCell ref="N39:P39"/>
    <mergeCell ref="Q39:R39"/>
    <mergeCell ref="D33:E33"/>
    <mergeCell ref="F33:I33"/>
    <mergeCell ref="B34:C34"/>
    <mergeCell ref="D34:I34"/>
    <mergeCell ref="B35:C35"/>
    <mergeCell ref="D35:I37"/>
    <mergeCell ref="B36:C36"/>
    <mergeCell ref="B37:C37"/>
    <mergeCell ref="N30:R30"/>
    <mergeCell ref="B31:C31"/>
    <mergeCell ref="D31:E31"/>
    <mergeCell ref="F31:I31"/>
    <mergeCell ref="J31:M37"/>
    <mergeCell ref="N31:R37"/>
    <mergeCell ref="B32:C32"/>
    <mergeCell ref="D32:E32"/>
    <mergeCell ref="F32:I32"/>
    <mergeCell ref="B33:C33"/>
    <mergeCell ref="A30:C30"/>
    <mergeCell ref="D30:I30"/>
    <mergeCell ref="J30:M30"/>
    <mergeCell ref="A25:C25"/>
    <mergeCell ref="K25:L25"/>
    <mergeCell ref="A26:C26"/>
    <mergeCell ref="K26:L26"/>
    <mergeCell ref="A27:C27"/>
    <mergeCell ref="K27:L27"/>
    <mergeCell ref="N18:R18"/>
    <mergeCell ref="A19:C19"/>
    <mergeCell ref="G19:I19"/>
    <mergeCell ref="K19:L19"/>
    <mergeCell ref="N19:R29"/>
    <mergeCell ref="A20:C20"/>
    <mergeCell ref="K20:L20"/>
    <mergeCell ref="A21:C21"/>
    <mergeCell ref="K21:L21"/>
    <mergeCell ref="A28:C28"/>
    <mergeCell ref="K28:L28"/>
    <mergeCell ref="A29:C29"/>
    <mergeCell ref="K29:L29"/>
    <mergeCell ref="G15:I15"/>
    <mergeCell ref="L15:M15"/>
    <mergeCell ref="A22:C22"/>
    <mergeCell ref="K22:L22"/>
    <mergeCell ref="A23:C23"/>
    <mergeCell ref="K23:L23"/>
    <mergeCell ref="A24:C24"/>
    <mergeCell ref="K24:L24"/>
    <mergeCell ref="A18:M18"/>
    <mergeCell ref="A11:R11"/>
    <mergeCell ref="A12:F12"/>
    <mergeCell ref="G12:J12"/>
    <mergeCell ref="K12:M12"/>
    <mergeCell ref="N12:R12"/>
    <mergeCell ref="A13:B13"/>
    <mergeCell ref="D13:E13"/>
    <mergeCell ref="G13:I13"/>
    <mergeCell ref="L13:M13"/>
    <mergeCell ref="N13:R17"/>
    <mergeCell ref="A16:B16"/>
    <mergeCell ref="D16:E16"/>
    <mergeCell ref="G16:I16"/>
    <mergeCell ref="L16:M16"/>
    <mergeCell ref="A17:B17"/>
    <mergeCell ref="D17:E17"/>
    <mergeCell ref="G17:I17"/>
    <mergeCell ref="L17:M17"/>
    <mergeCell ref="A14:B14"/>
    <mergeCell ref="D14:E14"/>
    <mergeCell ref="G14:I14"/>
    <mergeCell ref="L14:M14"/>
    <mergeCell ref="A15:B15"/>
    <mergeCell ref="D15:E15"/>
    <mergeCell ref="D9:F9"/>
    <mergeCell ref="G9:H9"/>
    <mergeCell ref="I9:J9"/>
    <mergeCell ref="P9:R9"/>
    <mergeCell ref="A10:C10"/>
    <mergeCell ref="D10:F10"/>
    <mergeCell ref="G10:H10"/>
    <mergeCell ref="I10:J10"/>
    <mergeCell ref="P10:R10"/>
    <mergeCell ref="P7:Q7"/>
    <mergeCell ref="A8:C8"/>
    <mergeCell ref="D8:F8"/>
    <mergeCell ref="G8:H8"/>
    <mergeCell ref="I8:J8"/>
    <mergeCell ref="P8:R8"/>
    <mergeCell ref="P5:R5"/>
    <mergeCell ref="A6:C6"/>
    <mergeCell ref="D6:F6"/>
    <mergeCell ref="G6:H6"/>
    <mergeCell ref="I6:J6"/>
    <mergeCell ref="N6:O6"/>
    <mergeCell ref="P6:R6"/>
    <mergeCell ref="A5:C5"/>
    <mergeCell ref="D5:F5"/>
    <mergeCell ref="G5:H5"/>
    <mergeCell ref="I5:J5"/>
    <mergeCell ref="K5:M10"/>
    <mergeCell ref="N5:O5"/>
    <mergeCell ref="A7:C7"/>
    <mergeCell ref="D7:F7"/>
    <mergeCell ref="G7:H7"/>
    <mergeCell ref="I7:J7"/>
    <mergeCell ref="A9:C9"/>
    <mergeCell ref="A4:C4"/>
    <mergeCell ref="D4:F4"/>
    <mergeCell ref="G4:J4"/>
    <mergeCell ref="K4:M4"/>
    <mergeCell ref="N4:O4"/>
    <mergeCell ref="P4:R4"/>
    <mergeCell ref="A1:E2"/>
    <mergeCell ref="F1:M2"/>
    <mergeCell ref="N1:O2"/>
    <mergeCell ref="P1:R2"/>
    <mergeCell ref="A3:M3"/>
    <mergeCell ref="N3:R3"/>
  </mergeCells>
  <conditionalFormatting sqref="Q39">
    <cfRule type="containsText" dxfId="6" priority="4" operator="containsText" text="UNDER REVISION">
      <formula>NOT(ISERROR(SEARCH("UNDER REVISION",Q39)))</formula>
    </cfRule>
    <cfRule type="containsText" dxfId="5" priority="5" operator="containsText" text="REJECTED">
      <formula>NOT(ISERROR(SEARCH("REJECTED",Q39)))</formula>
    </cfRule>
    <cfRule type="containsText" dxfId="4" priority="6" operator="containsText" text="APPROVED">
      <formula>NOT(ISERROR(SEARCH("APPROVED",Q39)))</formula>
    </cfRule>
  </conditionalFormatting>
  <conditionalFormatting sqref="N40:P42">
    <cfRule type="containsText" dxfId="3" priority="1" operator="containsText" text="REJECTED">
      <formula>NOT(ISERROR(SEARCH("REJECTED",N40)))</formula>
    </cfRule>
    <cfRule type="containsText" dxfId="2" priority="2" operator="containsText" text="IN PROCESS">
      <formula>NOT(ISERROR(SEARCH("IN PROCESS",N40)))</formula>
    </cfRule>
    <cfRule type="containsText" dxfId="1" priority="3" operator="containsText" text="APPROVED">
      <formula>NOT(ISERROR(SEARCH("APPROVED",N40)))</formula>
    </cfRule>
  </conditionalFormatting>
  <conditionalFormatting sqref="F17">
    <cfRule type="expression" dxfId="0" priority="7">
      <formula>AND(#REF!="HBE",$F$17&gt;35)</formula>
    </cfRule>
  </conditionalFormatting>
  <dataValidations count="5">
    <dataValidation type="list" allowBlank="1" showInputMessage="1" showErrorMessage="1" sqref="I10:J10" xr:uid="{A24C3B72-8F39-4C0C-BE4F-EFB643800DB0}">
      <formula1>"End item,PIA,Sequenced"</formula1>
    </dataValidation>
    <dataValidation type="list" allowBlank="1" showInputMessage="1" showErrorMessage="1" sqref="D20:D29" xr:uid="{8561F35C-1EFE-4826-835E-87B6701014F1}">
      <formula1>"ITEM,PRIMPKG,SECPKG,DUN,SCR,OTHER"</formula1>
    </dataValidation>
    <dataValidation type="list" allowBlank="1" showInputMessage="1" showErrorMessage="1" sqref="J20:J29" xr:uid="{483E14CB-FE97-4B80-8EE5-6B82FBE031E8}">
      <formula1>"EXP,RET,N/A"</formula1>
    </dataValidation>
    <dataValidation type="list" allowBlank="1" showInputMessage="1" showErrorMessage="1" sqref="N40:P42" xr:uid="{83A94413-7081-4BE4-A50A-B2BC4C894FC5}">
      <formula1>"APPROVED,IN PROCESS,REJECTED"</formula1>
    </dataValidation>
    <dataValidation type="list" allowBlank="1" showInputMessage="1" showErrorMessage="1" sqref="B37:C37" xr:uid="{E354C473-0AEA-4722-AB1B-4889D315A6B5}">
      <formula1>"1 - Unit load, 2 - Layer, 3 - Box"</formula1>
    </dataValidation>
  </dataValidations>
  <pageMargins left="0.7" right="0.7" top="0.75" bottom="0.75" header="0.3" footer="0.3"/>
  <pageSetup orientation="portrait" r:id="rId1"/>
  <headerFooter>
    <oddHeader>&amp;C&amp;"Calibri"&amp;10&amp;K000000Oshkosh Corporation Classification - Restricted&amp;1#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4B13738093B141ABBB86CE48FD0F2D" ma:contentTypeVersion="7" ma:contentTypeDescription="Create a new document." ma:contentTypeScope="" ma:versionID="8771df476ccdf993b357466e0d230371">
  <xsd:schema xmlns:xsd="http://www.w3.org/2001/XMLSchema" xmlns:xs="http://www.w3.org/2001/XMLSchema" xmlns:p="http://schemas.microsoft.com/office/2006/metadata/properties" xmlns:ns2="f392a082-9c32-4efe-b681-cf34bab4bdeb" xmlns:ns3="496f1e48-e193-473d-9cd3-5037affdbc25" targetNamespace="http://schemas.microsoft.com/office/2006/metadata/properties" ma:root="true" ma:fieldsID="e54f553df78beed3d346196c99dd5882" ns2:_="" ns3:_="">
    <xsd:import namespace="f392a082-9c32-4efe-b681-cf34bab4bdeb"/>
    <xsd:import namespace="496f1e48-e193-473d-9cd3-5037affdbc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2a082-9c32-4efe-b681-cf34bab4bd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f1e48-e193-473d-9cd3-5037affdbc2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8DF80-91EE-4769-B0A5-495F4F37A6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EB1DCA-7419-4C9D-9598-37FE227203B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96f1e48-e193-473d-9cd3-5037affdbc25"/>
    <ds:schemaRef ds:uri="f392a082-9c32-4efe-b681-cf34bab4bdeb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327A38-69FC-43CA-9304-8E0FF9EBC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2a082-9c32-4efe-b681-cf34bab4bdeb"/>
    <ds:schemaRef ds:uri="496f1e48-e193-473d-9cd3-5037affdb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Oshkosh Packaging Contacts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</dc:creator>
  <cp:lastModifiedBy>Eric Hoppe</cp:lastModifiedBy>
  <cp:lastPrinted>2021-02-23T18:18:11Z</cp:lastPrinted>
  <dcterms:created xsi:type="dcterms:W3CDTF">2020-11-16T16:50:57Z</dcterms:created>
  <dcterms:modified xsi:type="dcterms:W3CDTF">2023-06-10T13:29:16Z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0x010100E44B13738093B141ABBB86CE48FD0F2D</vt:lpwstr>
  </property>
  <property fmtid="{D5CDD505-2E9C-101B-9397-08002B2CF9AE}" pid="3" name="MSIP_Label_ff462120-e871-4f1d-84ea-7289b5fdd404_Enabled">
    <vt:lpwstr>true</vt:lpwstr>
  </property>
  <property fmtid="{D5CDD505-2E9C-101B-9397-08002B2CF9AE}" pid="4" name="MSIP_Label_ff462120-e871-4f1d-84ea-7289b5fdd404_SetDate">
    <vt:lpwstr>2023-06-10T13:27:56Z</vt:lpwstr>
  </property>
  <property fmtid="{D5CDD505-2E9C-101B-9397-08002B2CF9AE}" pid="5" name="MSIP_Label_ff462120-e871-4f1d-84ea-7289b5fdd404_Method">
    <vt:lpwstr>Standard</vt:lpwstr>
  </property>
  <property fmtid="{D5CDD505-2E9C-101B-9397-08002B2CF9AE}" pid="6" name="MSIP_Label_ff462120-e871-4f1d-84ea-7289b5fdd404_Name">
    <vt:lpwstr>Restricted - Visual Marking - YES</vt:lpwstr>
  </property>
  <property fmtid="{D5CDD505-2E9C-101B-9397-08002B2CF9AE}" pid="7" name="MSIP_Label_ff462120-e871-4f1d-84ea-7289b5fdd404_SiteId">
    <vt:lpwstr>a84d585b-574d-4eb7-be2a-eaea93ef7b1f</vt:lpwstr>
  </property>
  <property fmtid="{D5CDD505-2E9C-101B-9397-08002B2CF9AE}" pid="8" name="MSIP_Label_ff462120-e871-4f1d-84ea-7289b5fdd404_ActionId">
    <vt:lpwstr>3a6f6dd8-bbb8-4ddf-a482-965c9356a01e</vt:lpwstr>
  </property>
  <property fmtid="{D5CDD505-2E9C-101B-9397-08002B2CF9AE}" pid="9" name="MSIP_Label_ff462120-e871-4f1d-84ea-7289b5fdd404_ContentBits">
    <vt:lpwstr>1</vt:lpwstr>
  </property>
</Properties>
</file>